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12600" windowHeight="11010" tabRatio="851" firstSheet="1" activeTab="1"/>
  </bookViews>
  <sheets>
    <sheet name="Macro-commandes" sheetId="1" state="hidden" r:id="rId1"/>
    <sheet name="Coordonnées" sheetId="2" r:id="rId2"/>
    <sheet name="Résultats" sheetId="3" r:id="rId3"/>
    <sheet name="Ordinaire GE" sheetId="4" r:id="rId4"/>
    <sheet name="Extraordinaire GE" sheetId="5" r:id="rId5"/>
    <sheet name="DO fonctions" sheetId="6" r:id="rId6"/>
    <sheet name="RO fonctions" sheetId="7" r:id="rId7"/>
    <sheet name="DE fonctions" sheetId="8" r:id="rId8"/>
    <sheet name="RE fonctions" sheetId="9" r:id="rId9"/>
    <sheet name="Commentaires" sheetId="10" r:id="rId10"/>
    <sheet name="Glossaire" sheetId="11" r:id="rId11"/>
  </sheets>
  <definedNames/>
  <calcPr fullCalcOnLoad="1"/>
</workbook>
</file>

<file path=xl/sharedStrings.xml><?xml version="1.0" encoding="utf-8"?>
<sst xmlns="http://schemas.openxmlformats.org/spreadsheetml/2006/main" count="199" uniqueCount="103">
  <si>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</si>
  <si>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</si>
  <si>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</si>
  <si>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</si>
  <si>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</si>
  <si>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</si>
  <si>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</si>
  <si>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</si>
  <si>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</si>
  <si>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</si>
  <si>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</si>
  <si>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</si>
  <si>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</si>
  <si>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</si>
  <si>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</si>
  <si>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</si>
  <si>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</si>
  <si>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</si>
  <si>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</si>
  <si>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</si>
  <si>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</si>
  <si>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</si>
  <si>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</si>
  <si>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</si>
  <si>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</si>
  <si>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</si>
  <si>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</si>
  <si>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</si>
  <si>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</si>
  <si>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</si>
  <si>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</si>
  <si>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</si>
  <si>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</si>
  <si>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</si>
  <si>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</si>
  <si>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</si>
  <si>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</si>
  <si>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</si>
  <si>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>Administration communale de :</t>
  </si>
  <si>
    <t>Commentaires</t>
  </si>
  <si>
    <t>Glossaire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</si>
  <si>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</si>
  <si>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</si>
  <si>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</si>
  <si>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</si>
  <si>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</si>
  <si>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</si>
  <si>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</si>
  <si>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</si>
  <si>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</si>
  <si>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</si>
  <si>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</si>
  <si>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</si>
  <si>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</si>
  <si>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</si>
  <si>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</si>
  <si>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</si>
  <si>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</si>
  <si>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</si>
  <si>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</si>
  <si>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</si>
  <si>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</si>
  <si>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</si>
  <si>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</si>
  <si>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</si>
  <si>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</si>
  <si>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</si>
  <si>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</si>
  <si>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</si>
  <si>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</si>
  <si>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</si>
  <si>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</si>
  <si>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</si>
  <si>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</si>
  <si>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</si>
  <si>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</si>
  <si>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</si>
  <si>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</si>
  <si>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</si>
  <si>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</si>
  <si>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Modèle officiel généré par l'application eComptes © SPW.INTERIEUR &amp; ACTION SOCIALE</t>
  </si>
  <si>
    <t>ANHEE</t>
  </si>
  <si>
    <t>Place Communale, 6</t>
  </si>
  <si>
    <t>5537 ANHÉE</t>
  </si>
  <si>
    <t>www.anhee.be</t>
  </si>
  <si>
    <t>Synthèse du Budget</t>
  </si>
  <si>
    <t>S Y N T H È S E  du  B U D G E T
I N I T I A L</t>
  </si>
  <si>
    <t>Module informatisé de publication des budgets annuels</t>
  </si>
  <si>
    <t>Date d’arrêt du budget par le conseil:</t>
  </si>
  <si>
    <t>19/12/2019</t>
  </si>
  <si>
    <t>22/01/2020</t>
  </si>
  <si>
    <t>Budget</t>
  </si>
  <si>
    <t>Françoise SEPTON</t>
  </si>
  <si>
    <t>082698612</t>
  </si>
  <si>
    <t>082612499</t>
  </si>
  <si>
    <t>francoise.septon@anhee.be</t>
  </si>
  <si>
    <t>Pascale DEKONINCK</t>
  </si>
  <si>
    <t>082698625</t>
  </si>
  <si>
    <t>pascale.dekoninck@anhee.be</t>
  </si>
  <si>
    <t>Dépenses ordinaires (Prévisions)</t>
  </si>
  <si>
    <t>Recettes ordinaires (Prévisions)</t>
  </si>
  <si>
    <t>Dépenses extraordinaires (Prévisions)</t>
  </si>
  <si>
    <t>Recettes extraordinaires (Prévisions)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</si>
</sst>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_-* #,##0.0\ _€_-;\-* #,##0.0\ _€_-;_-* &quot;-&quot;??\ _€_-;_-@_-"/>
    <numFmt numFmtId="181" formatCode="_-* #,##0\ _€_-;\-* #,##0\ _€_-;_-* &quot;-&quot;??\ _€_-;_-@_-"/>
    <numFmt numFmtId="182" formatCode="&quot;Vrai&quot;;&quot;Vrai&quot;;&quot;Faux&quot;"/>
    <numFmt numFmtId="183" formatCode="&quot;Actif&quot;;&quot;Actif&quot;;&quot;Inactif&quot;"/>
    <numFmt numFmtId="184" formatCode="&quot;soit&quot;\ \ 0"/>
    <numFmt numFmtId="185" formatCode="0\ &quot;pour&quot;"/>
    <numFmt numFmtId="186" formatCode="#,##0.00_ ;\-#,##0.00\ "/>
    <numFmt numFmtId="187" formatCode="0.000"/>
    <numFmt numFmtId="188" formatCode="0.0%"/>
    <numFmt numFmtId="189" formatCode="0.000000"/>
    <numFmt numFmtId="190" formatCode="0.00000"/>
    <numFmt numFmtId="191" formatCode="0.0000"/>
    <numFmt numFmtId="192" formatCode="0.0"/>
    <numFmt numFmtId="193" formatCode="#,##0.0"/>
    <numFmt numFmtId="194" formatCode="_-* #,##0.0\ &quot;€&quot;_-;\-* #,##0.0\ &quot;€&quot;_-;_-* &quot;-&quot;??\ &quot;€&quot;_-;_-@_-"/>
    <numFmt numFmtId="195" formatCode="_-* #,##0\ &quot;€&quot;_-;\-* #,##0\ &quot;€&quot;_-;_-* &quot;-&quot;??\ &quot;€&quot;_-;_-@_-"/>
    <numFmt numFmtId="196" formatCode="#,##0.000"/>
    <numFmt numFmtId="197" formatCode="#,##0.00\ &quot;€&quot;"/>
    <numFmt numFmtId="198" formatCode="#,##0_ ;\-#,##0\ "/>
    <numFmt numFmtId="199" formatCode="#,##0_ ;[Red]\-#,##0\ "/>
    <numFmt numFmtId="200" formatCode="&quot;Code I.N.S. : &quot;\ 0\ \ \ \ \ \ \ \ \ \ \ \ \ \ \ \ \ \ \ \ \ \ \ \ \ \ \ \ \ \ "/>
    <numFmt numFmtId="201" formatCode="&quot;Code I.N.S. : &quot;\ 0"/>
    <numFmt numFmtId="202" formatCode="&quot;COMPTES ANNUELS &quot;0"/>
    <numFmt numFmtId="203" formatCode="0;[Red]0"/>
    <numFmt numFmtId="204" formatCode="_-* #,##0.000\ _€_-;\-* #,##0.000\ _€_-;_-* &quot;-&quot;??\ _€_-;_-@_-"/>
    <numFmt numFmtId="205" formatCode="_-* #.##0\ _€_-;\-* #.##0\ _€_-;_-* &quot;-&quot;??\ _€_-;_-@_-"/>
    <numFmt numFmtId="206" formatCode="[$€-2]\ #,##0.00_);[Red]\([$€-2]\ #,##0.00\)"/>
    <numFmt numFmtId="207" formatCode="_-* #\,##0\ _€_-;\-* #\,##0\ _€_-;_-* &quot;-&quot;??\ _€_-;_-@_-"/>
  </numFmts>
  <fonts count="7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Geneva"/>
      <family val="0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sz val="8"/>
      <name val="Verdana"/>
      <family val="2"/>
    </font>
    <font>
      <b/>
      <u val="single"/>
      <sz val="10"/>
      <name val="Verdana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9"/>
      <color indexed="63"/>
      <name val="Arial"/>
      <family val="0"/>
    </font>
    <font>
      <sz val="10.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.5"/>
      <color indexed="9"/>
      <name val="Verdana"/>
      <family val="2"/>
    </font>
    <font>
      <b/>
      <sz val="18"/>
      <color indexed="10"/>
      <name val="Arial"/>
      <family val="2"/>
    </font>
    <font>
      <sz val="12"/>
      <color indexed="10"/>
      <name val="Tahoma"/>
      <family val="2"/>
    </font>
    <font>
      <b/>
      <sz val="10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sz val="1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double"/>
      <top style="double"/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double"/>
      <top style="thin">
        <color theme="0"/>
      </top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double"/>
      <top style="thin">
        <color theme="0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4" borderId="0" xfId="0" applyFont="1" applyFill="1" applyAlignment="1">
      <alignment/>
    </xf>
    <xf numFmtId="0" fontId="5" fillId="0" borderId="14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16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35" borderId="17" xfId="0" applyFont="1" applyFill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35" borderId="17" xfId="0" applyFont="1" applyFill="1" applyBorder="1" applyAlignment="1">
      <alignment horizontal="left" vertical="center"/>
    </xf>
    <xf numFmtId="0" fontId="0" fillId="35" borderId="17" xfId="0" applyFill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Alignment="1">
      <alignment wrapText="1"/>
    </xf>
    <xf numFmtId="0" fontId="18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69" fillId="0" borderId="0" xfId="0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right" vertical="center"/>
    </xf>
    <xf numFmtId="0" fontId="1" fillId="37" borderId="18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8" borderId="14" xfId="0" applyFont="1" applyFill="1" applyBorder="1" applyAlignment="1">
      <alignment horizontal="center"/>
    </xf>
    <xf numFmtId="0" fontId="9" fillId="0" borderId="2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39" borderId="14" xfId="0" applyFont="1" applyFill="1" applyBorder="1" applyAlignment="1">
      <alignment horizontal="center"/>
    </xf>
    <xf numFmtId="0" fontId="10" fillId="0" borderId="14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 vertical="top"/>
    </xf>
    <xf numFmtId="0" fontId="1" fillId="40" borderId="21" xfId="0" applyFont="1" applyFill="1" applyBorder="1" applyAlignment="1">
      <alignment horizontal="right"/>
    </xf>
    <xf numFmtId="0" fontId="1" fillId="35" borderId="22" xfId="0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/>
    </xf>
    <xf numFmtId="0" fontId="22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top"/>
    </xf>
    <xf numFmtId="0" fontId="13" fillId="0" borderId="0" xfId="0" applyFont="1" applyAlignment="1">
      <alignment vertical="top"/>
    </xf>
    <xf numFmtId="0" fontId="0" fillId="0" borderId="0" xfId="0" applyFont="1" applyAlignment="1">
      <alignment vertical="top"/>
    </xf>
    <xf numFmtId="186" fontId="9" fillId="0" borderId="0" xfId="0" applyNumberFormat="1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198" fontId="13" fillId="0" borderId="0" xfId="5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1" fillId="0" borderId="0" xfId="0" applyFont="1" applyAlignment="1">
      <alignment horizontal="center" vertical="center" readingOrder="1"/>
    </xf>
    <xf numFmtId="0" fontId="72" fillId="0" borderId="0" xfId="0" applyFont="1" applyAlignment="1">
      <alignment/>
    </xf>
    <xf numFmtId="0" fontId="23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4" xfId="0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0" xfId="0" applyFont="1" applyBorder="1" applyAlignment="1">
      <alignment horizontal="right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" fillId="36" borderId="18" xfId="0" applyFont="1" applyFill="1" applyBorder="1" applyAlignment="1">
      <alignment horizontal="right" vertical="center"/>
    </xf>
    <xf numFmtId="0" fontId="1" fillId="36" borderId="10" xfId="0" applyFont="1" applyFill="1" applyBorder="1" applyAlignment="1">
      <alignment horizontal="right" vertical="center"/>
    </xf>
    <xf numFmtId="0" fontId="1" fillId="36" borderId="0" xfId="0" applyFont="1" applyFill="1" applyBorder="1" applyAlignment="1">
      <alignment horizontal="right" vertical="center"/>
    </xf>
    <xf numFmtId="0" fontId="1" fillId="36" borderId="19" xfId="0" applyFont="1" applyFill="1" applyBorder="1" applyAlignment="1">
      <alignment horizontal="left" vertical="center" wrapText="1"/>
    </xf>
    <xf numFmtId="0" fontId="1" fillId="36" borderId="18" xfId="0" applyFont="1" applyFill="1" applyBorder="1" applyAlignment="1">
      <alignment horizontal="left" vertical="center" wrapText="1"/>
    </xf>
    <xf numFmtId="0" fontId="1" fillId="36" borderId="2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6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right" vertical="center" wrapText="1"/>
    </xf>
    <xf numFmtId="14" fontId="0" fillId="0" borderId="17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1" fillId="41" borderId="32" xfId="0" applyFont="1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right"/>
    </xf>
    <xf numFmtId="0" fontId="1" fillId="37" borderId="11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7" borderId="13" xfId="0" applyFont="1" applyFill="1" applyBorder="1" applyAlignment="1">
      <alignment horizontal="right"/>
    </xf>
    <xf numFmtId="0" fontId="7" fillId="0" borderId="3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1" fillId="0" borderId="33" xfId="0" applyFont="1" applyBorder="1" applyAlignment="1">
      <alignment horizontal="center" vertical="center" wrapText="1"/>
    </xf>
    <xf numFmtId="0" fontId="71" fillId="0" borderId="34" xfId="0" applyFont="1" applyBorder="1" applyAlignment="1">
      <alignment horizontal="center" vertical="center" wrapText="1"/>
    </xf>
    <xf numFmtId="0" fontId="71" fillId="0" borderId="35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36" xfId="0" applyFont="1" applyBorder="1" applyAlignment="1">
      <alignment horizontal="center" vertical="center" wrapText="1"/>
    </xf>
    <xf numFmtId="0" fontId="71" fillId="0" borderId="37" xfId="0" applyFont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left" vertical="center"/>
    </xf>
    <xf numFmtId="0" fontId="72" fillId="0" borderId="27" xfId="0" applyFont="1" applyBorder="1" applyAlignment="1">
      <alignment horizontal="center"/>
    </xf>
    <xf numFmtId="3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9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10" fillId="35" borderId="32" xfId="0" applyFont="1" applyFill="1" applyBorder="1" applyAlignment="1">
      <alignment horizontal="right" vertical="center"/>
    </xf>
    <xf numFmtId="0" fontId="10" fillId="35" borderId="17" xfId="0" applyFont="1" applyFill="1" applyBorder="1" applyAlignment="1">
      <alignment horizontal="right" vertical="center"/>
    </xf>
    <xf numFmtId="0" fontId="10" fillId="18" borderId="14" xfId="0" applyFont="1" applyFill="1" applyBorder="1" applyAlignment="1">
      <alignment horizontal="center" vertical="center"/>
    </xf>
    <xf numFmtId="0" fontId="0" fillId="18" borderId="14" xfId="0" applyFill="1" applyBorder="1" applyAlignment="1">
      <alignment/>
    </xf>
    <xf numFmtId="0" fontId="13" fillId="27" borderId="40" xfId="0" applyFont="1" applyFill="1" applyBorder="1" applyAlignment="1">
      <alignment horizontal="left" vertical="center"/>
    </xf>
    <xf numFmtId="0" fontId="13" fillId="27" borderId="41" xfId="0" applyFont="1" applyFill="1" applyBorder="1" applyAlignment="1">
      <alignment horizontal="left" vertical="center"/>
    </xf>
    <xf numFmtId="0" fontId="13" fillId="27" borderId="42" xfId="0" applyFont="1" applyFill="1" applyBorder="1" applyAlignment="1">
      <alignment horizontal="left" vertical="center"/>
    </xf>
    <xf numFmtId="0" fontId="14" fillId="42" borderId="14" xfId="0" applyFont="1" applyFill="1" applyBorder="1" applyAlignment="1">
      <alignment horizontal="center" vertical="center"/>
    </xf>
    <xf numFmtId="0" fontId="14" fillId="6" borderId="40" xfId="0" applyFont="1" applyFill="1" applyBorder="1" applyAlignment="1">
      <alignment horizontal="left" vertical="center" wrapText="1"/>
    </xf>
    <xf numFmtId="0" fontId="14" fillId="6" borderId="41" xfId="0" applyFont="1" applyFill="1" applyBorder="1" applyAlignment="1">
      <alignment horizontal="left" vertical="center" wrapText="1"/>
    </xf>
    <xf numFmtId="0" fontId="14" fillId="6" borderId="42" xfId="0" applyFont="1" applyFill="1" applyBorder="1" applyAlignment="1">
      <alignment horizontal="left" vertical="center" wrapText="1"/>
    </xf>
    <xf numFmtId="198" fontId="13" fillId="43" borderId="40" xfId="50" applyNumberFormat="1" applyFont="1" applyFill="1" applyBorder="1" applyAlignment="1">
      <alignment horizontal="center" vertical="center"/>
    </xf>
    <xf numFmtId="198" fontId="13" fillId="43" borderId="41" xfId="50" applyNumberFormat="1" applyFont="1" applyFill="1" applyBorder="1" applyAlignment="1">
      <alignment horizontal="center" vertical="center"/>
    </xf>
    <xf numFmtId="198" fontId="13" fillId="43" borderId="42" xfId="50" applyNumberFormat="1" applyFont="1" applyFill="1" applyBorder="1" applyAlignment="1">
      <alignment horizontal="center" vertical="center"/>
    </xf>
    <xf numFmtId="198" fontId="13" fillId="6" borderId="40" xfId="50" applyNumberFormat="1" applyFont="1" applyFill="1" applyBorder="1" applyAlignment="1">
      <alignment horizontal="center" vertical="center"/>
    </xf>
    <xf numFmtId="198" fontId="13" fillId="6" borderId="41" xfId="50" applyNumberFormat="1" applyFont="1" applyFill="1" applyBorder="1" applyAlignment="1">
      <alignment horizontal="center" vertical="center"/>
    </xf>
    <xf numFmtId="198" fontId="13" fillId="6" borderId="42" xfId="50" applyNumberFormat="1" applyFont="1" applyFill="1" applyBorder="1" applyAlignment="1">
      <alignment horizontal="center" vertical="center"/>
    </xf>
    <xf numFmtId="0" fontId="14" fillId="42" borderId="14" xfId="0" applyFont="1" applyFill="1" applyBorder="1" applyAlignment="1">
      <alignment horizontal="right" vertical="center"/>
    </xf>
    <xf numFmtId="0" fontId="13" fillId="4" borderId="21" xfId="0" applyFont="1" applyFill="1" applyBorder="1" applyAlignment="1">
      <alignment horizontal="center" vertical="center"/>
    </xf>
    <xf numFmtId="0" fontId="13" fillId="44" borderId="40" xfId="0" applyFont="1" applyFill="1" applyBorder="1" applyAlignment="1">
      <alignment horizontal="left" vertical="center"/>
    </xf>
    <xf numFmtId="0" fontId="13" fillId="44" borderId="41" xfId="0" applyFont="1" applyFill="1" applyBorder="1" applyAlignment="1">
      <alignment horizontal="left" vertical="center"/>
    </xf>
    <xf numFmtId="0" fontId="13" fillId="44" borderId="42" xfId="0" applyFont="1" applyFill="1" applyBorder="1" applyAlignment="1">
      <alignment horizontal="left" vertical="center"/>
    </xf>
    <xf numFmtId="181" fontId="13" fillId="44" borderId="40" xfId="50" applyNumberFormat="1" applyFont="1" applyFill="1" applyBorder="1" applyAlignment="1">
      <alignment vertical="center"/>
    </xf>
    <xf numFmtId="181" fontId="13" fillId="44" borderId="41" xfId="50" applyNumberFormat="1" applyFont="1" applyFill="1" applyBorder="1" applyAlignment="1">
      <alignment vertical="center"/>
    </xf>
    <xf numFmtId="181" fontId="13" fillId="44" borderId="42" xfId="50" applyNumberFormat="1" applyFont="1" applyFill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181" fontId="13" fillId="33" borderId="44" xfId="50" applyNumberFormat="1" applyFont="1" applyFill="1" applyBorder="1" applyAlignment="1">
      <alignment vertical="center"/>
    </xf>
    <xf numFmtId="181" fontId="13" fillId="33" borderId="45" xfId="50" applyNumberFormat="1" applyFont="1" applyFill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81" fontId="13" fillId="33" borderId="46" xfId="50" applyNumberFormat="1" applyFont="1" applyFill="1" applyBorder="1" applyAlignment="1">
      <alignment vertical="center"/>
    </xf>
    <xf numFmtId="181" fontId="13" fillId="33" borderId="47" xfId="50" applyNumberFormat="1" applyFont="1" applyFill="1" applyBorder="1" applyAlignment="1">
      <alignment vertical="center"/>
    </xf>
    <xf numFmtId="181" fontId="13" fillId="27" borderId="40" xfId="50" applyNumberFormat="1" applyFont="1" applyFill="1" applyBorder="1" applyAlignment="1">
      <alignment vertical="center"/>
    </xf>
    <xf numFmtId="181" fontId="13" fillId="27" borderId="41" xfId="50" applyNumberFormat="1" applyFont="1" applyFill="1" applyBorder="1" applyAlignment="1">
      <alignment vertical="center"/>
    </xf>
    <xf numFmtId="181" fontId="13" fillId="27" borderId="42" xfId="50" applyNumberFormat="1" applyFont="1" applyFill="1" applyBorder="1" applyAlignment="1">
      <alignment vertical="center"/>
    </xf>
    <xf numFmtId="181" fontId="13" fillId="33" borderId="0" xfId="50" applyNumberFormat="1" applyFont="1" applyFill="1" applyBorder="1" applyAlignment="1">
      <alignment vertical="center"/>
    </xf>
    <xf numFmtId="181" fontId="13" fillId="33" borderId="12" xfId="50" applyNumberFormat="1" applyFont="1" applyFill="1" applyBorder="1" applyAlignment="1">
      <alignment vertical="center"/>
    </xf>
    <xf numFmtId="181" fontId="13" fillId="33" borderId="18" xfId="50" applyNumberFormat="1" applyFont="1" applyFill="1" applyBorder="1" applyAlignment="1">
      <alignment vertical="center"/>
    </xf>
    <xf numFmtId="181" fontId="13" fillId="33" borderId="11" xfId="50" applyNumberFormat="1" applyFont="1" applyFill="1" applyBorder="1" applyAlignment="1">
      <alignment vertical="center"/>
    </xf>
    <xf numFmtId="0" fontId="14" fillId="4" borderId="14" xfId="0" applyFont="1" applyFill="1" applyBorder="1" applyAlignment="1">
      <alignment horizontal="right" vertical="center"/>
    </xf>
    <xf numFmtId="0" fontId="14" fillId="4" borderId="14" xfId="0" applyNumberFormat="1" applyFont="1" applyFill="1" applyBorder="1" applyAlignment="1">
      <alignment horizontal="center" vertical="center"/>
    </xf>
    <xf numFmtId="0" fontId="19" fillId="45" borderId="17" xfId="0" applyFont="1" applyFill="1" applyBorder="1" applyAlignment="1">
      <alignment horizontal="center" vertical="center"/>
    </xf>
    <xf numFmtId="0" fontId="0" fillId="45" borderId="17" xfId="0" applyFill="1" applyBorder="1" applyAlignment="1">
      <alignment/>
    </xf>
    <xf numFmtId="0" fontId="0" fillId="45" borderId="15" xfId="0" applyFill="1" applyBorder="1" applyAlignment="1">
      <alignment/>
    </xf>
    <xf numFmtId="0" fontId="13" fillId="0" borderId="19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9" fillId="46" borderId="17" xfId="0" applyFont="1" applyFill="1" applyBorder="1" applyAlignment="1">
      <alignment horizontal="center" vertical="center"/>
    </xf>
    <xf numFmtId="0" fontId="0" fillId="46" borderId="17" xfId="0" applyFill="1" applyBorder="1" applyAlignment="1">
      <alignment/>
    </xf>
    <xf numFmtId="0" fontId="0" fillId="46" borderId="15" xfId="0" applyFill="1" applyBorder="1" applyAlignment="1">
      <alignment/>
    </xf>
    <xf numFmtId="0" fontId="14" fillId="4" borderId="22" xfId="0" applyFont="1" applyFill="1" applyBorder="1" applyAlignment="1">
      <alignment horizontal="right" vertical="center"/>
    </xf>
    <xf numFmtId="0" fontId="10" fillId="36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3" fillId="4" borderId="14" xfId="0" applyFont="1" applyFill="1" applyBorder="1" applyAlignment="1">
      <alignment horizontal="center" vertical="center"/>
    </xf>
    <xf numFmtId="0" fontId="10" fillId="12" borderId="14" xfId="0" applyFont="1" applyFill="1" applyBorder="1" applyAlignment="1">
      <alignment horizontal="center" vertical="center"/>
    </xf>
    <xf numFmtId="0" fontId="1" fillId="12" borderId="14" xfId="0" applyFont="1" applyFill="1" applyBorder="1" applyAlignment="1">
      <alignment horizontal="center" vertical="center"/>
    </xf>
    <xf numFmtId="0" fontId="13" fillId="0" borderId="16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1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2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73" fillId="47" borderId="10" xfId="0" applyFont="1" applyFill="1" applyBorder="1" applyAlignment="1">
      <alignment horizontal="center" vertical="center"/>
    </xf>
    <xf numFmtId="0" fontId="74" fillId="47" borderId="10" xfId="0" applyFont="1" applyFill="1" applyBorder="1" applyAlignment="1">
      <alignment horizontal="center" vertical="center"/>
    </xf>
    <xf numFmtId="0" fontId="13" fillId="0" borderId="19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73" fillId="48" borderId="10" xfId="0" applyFont="1" applyFill="1" applyBorder="1" applyAlignment="1">
      <alignment horizontal="center" vertical="center"/>
    </xf>
    <xf numFmtId="0" fontId="74" fillId="48" borderId="10" xfId="0" applyFont="1" applyFill="1" applyBorder="1" applyAlignment="1">
      <alignment horizontal="center" vertical="center"/>
    </xf>
    <xf numFmtId="0" fontId="73" fillId="46" borderId="10" xfId="0" applyFont="1" applyFill="1" applyBorder="1" applyAlignment="1">
      <alignment horizontal="center" vertical="center"/>
    </xf>
    <xf numFmtId="0" fontId="74" fillId="46" borderId="10" xfId="0" applyFont="1" applyFill="1" applyBorder="1" applyAlignment="1">
      <alignment horizontal="center" vertical="center"/>
    </xf>
    <xf numFmtId="0" fontId="73" fillId="49" borderId="10" xfId="0" applyFont="1" applyFill="1" applyBorder="1" applyAlignment="1">
      <alignment horizontal="center" vertical="center"/>
    </xf>
    <xf numFmtId="0" fontId="74" fillId="49" borderId="10" xfId="0" applyFont="1" applyFill="1" applyBorder="1" applyAlignment="1">
      <alignment horizontal="center" vertical="center"/>
    </xf>
    <xf numFmtId="0" fontId="13" fillId="50" borderId="16" xfId="0" applyFont="1" applyFill="1" applyBorder="1" applyAlignment="1">
      <alignment/>
    </xf>
    <xf numFmtId="0" fontId="13" fillId="50" borderId="0" xfId="0" applyFont="1" applyFill="1" applyBorder="1" applyAlignment="1">
      <alignment/>
    </xf>
    <xf numFmtId="0" fontId="13" fillId="50" borderId="12" xfId="0" applyFont="1" applyFill="1" applyBorder="1" applyAlignment="1">
      <alignment/>
    </xf>
    <xf numFmtId="0" fontId="13" fillId="50" borderId="20" xfId="0" applyFont="1" applyFill="1" applyBorder="1" applyAlignment="1">
      <alignment/>
    </xf>
    <xf numFmtId="0" fontId="13" fillId="50" borderId="10" xfId="0" applyFont="1" applyFill="1" applyBorder="1" applyAlignment="1">
      <alignment/>
    </xf>
    <xf numFmtId="0" fontId="13" fillId="50" borderId="13" xfId="0" applyFont="1" applyFill="1" applyBorder="1" applyAlignment="1">
      <alignment/>
    </xf>
    <xf numFmtId="0" fontId="15" fillId="50" borderId="16" xfId="0" applyFont="1" applyFill="1" applyBorder="1" applyAlignment="1">
      <alignment vertical="center"/>
    </xf>
    <xf numFmtId="0" fontId="15" fillId="50" borderId="0" xfId="0" applyFont="1" applyFill="1" applyBorder="1" applyAlignment="1">
      <alignment vertical="center"/>
    </xf>
    <xf numFmtId="0" fontId="15" fillId="50" borderId="12" xfId="0" applyFont="1" applyFill="1" applyBorder="1" applyAlignment="1">
      <alignment vertical="center"/>
    </xf>
    <xf numFmtId="0" fontId="18" fillId="50" borderId="16" xfId="0" applyFont="1" applyFill="1" applyBorder="1" applyAlignment="1">
      <alignment vertical="center"/>
    </xf>
    <xf numFmtId="0" fontId="18" fillId="50" borderId="0" xfId="0" applyFont="1" applyFill="1" applyBorder="1" applyAlignment="1">
      <alignment vertical="center"/>
    </xf>
    <xf numFmtId="0" fontId="18" fillId="50" borderId="12" xfId="0" applyFont="1" applyFill="1" applyBorder="1" applyAlignment="1">
      <alignment vertical="center"/>
    </xf>
    <xf numFmtId="0" fontId="13" fillId="50" borderId="16" xfId="0" applyFont="1" applyFill="1" applyBorder="1" applyAlignment="1">
      <alignment vertical="center"/>
    </xf>
    <xf numFmtId="0" fontId="13" fillId="50" borderId="0" xfId="0" applyFont="1" applyFill="1" applyBorder="1" applyAlignment="1">
      <alignment vertical="center"/>
    </xf>
    <xf numFmtId="0" fontId="13" fillId="50" borderId="12" xfId="0" applyFont="1" applyFill="1" applyBorder="1" applyAlignment="1">
      <alignment vertical="center"/>
    </xf>
    <xf numFmtId="0" fontId="13" fillId="50" borderId="16" xfId="0" applyFont="1" applyFill="1" applyBorder="1" applyAlignment="1">
      <alignment vertical="center" wrapText="1"/>
    </xf>
    <xf numFmtId="0" fontId="13" fillId="50" borderId="0" xfId="0" applyFont="1" applyFill="1" applyBorder="1" applyAlignment="1">
      <alignment vertical="center" wrapText="1"/>
    </xf>
    <xf numFmtId="0" fontId="13" fillId="50" borderId="12" xfId="0" applyFont="1" applyFill="1" applyBorder="1" applyAlignment="1">
      <alignment vertical="center" wrapText="1"/>
    </xf>
    <xf numFmtId="0" fontId="16" fillId="50" borderId="16" xfId="0" applyFont="1" applyFill="1" applyBorder="1" applyAlignment="1">
      <alignment vertical="center"/>
    </xf>
    <xf numFmtId="0" fontId="16" fillId="50" borderId="0" xfId="0" applyFont="1" applyFill="1" applyBorder="1" applyAlignment="1">
      <alignment vertical="center"/>
    </xf>
    <xf numFmtId="0" fontId="16" fillId="50" borderId="12" xfId="0" applyFont="1" applyFill="1" applyBorder="1" applyAlignment="1">
      <alignment vertical="center"/>
    </xf>
    <xf numFmtId="0" fontId="13" fillId="50" borderId="19" xfId="0" applyFont="1" applyFill="1" applyBorder="1" applyAlignment="1">
      <alignment vertical="center"/>
    </xf>
    <xf numFmtId="0" fontId="13" fillId="50" borderId="18" xfId="0" applyFont="1" applyFill="1" applyBorder="1" applyAlignment="1">
      <alignment vertical="center"/>
    </xf>
    <xf numFmtId="0" fontId="13" fillId="50" borderId="11" xfId="0" applyFont="1" applyFill="1" applyBorder="1" applyAlignment="1">
      <alignment vertical="center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49" fontId="1" fillId="36" borderId="18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9" fillId="0" borderId="19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49" fontId="1" fillId="36" borderId="19" xfId="0" applyNumberFormat="1" applyFont="1" applyFill="1" applyBorder="1" applyAlignment="1">
      <alignment horizontal="left" vertical="center" wrapText="1"/>
    </xf>
    <xf numFmtId="49" fontId="71" fillId="0" borderId="48" xfId="0" applyNumberFormat="1" applyFont="1" applyBorder="1" applyAlignment="1">
      <alignment horizontal="center" vertical="center" wrapText="1"/>
    </xf>
    <xf numFmtId="49" fontId="72" fillId="0" borderId="27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right" vertical="center" wrapText="1"/>
    </xf>
    <xf numFmtId="49" fontId="0" fillId="0" borderId="32" xfId="0" applyNumberFormat="1" applyBorder="1" applyAlignment="1">
      <alignment horizontal="center" vertical="center"/>
    </xf>
    <xf numFmtId="49" fontId="9" fillId="0" borderId="32" xfId="0" applyNumberFormat="1" applyFont="1" applyBorder="1" applyAlignment="1">
      <alignment horizontal="left" vertical="center"/>
    </xf>
    <xf numFmtId="49" fontId="9" fillId="35" borderId="17" xfId="0" applyNumberFormat="1" applyFont="1" applyFill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9" fillId="35" borderId="17" xfId="0" applyNumberFormat="1" applyFont="1" applyFill="1" applyBorder="1" applyAlignment="1">
      <alignment horizontal="left" vertical="center"/>
    </xf>
    <xf numFmtId="49" fontId="9" fillId="0" borderId="18" xfId="0" applyNumberFormat="1" applyFont="1" applyBorder="1" applyAlignment="1">
      <alignment horizontal="left" vertical="center"/>
    </xf>
    <xf numFmtId="49" fontId="19" fillId="46" borderId="32" xfId="0" applyNumberFormat="1" applyFont="1" applyFill="1" applyBorder="1" applyAlignment="1">
      <alignment horizontal="center" vertical="center"/>
    </xf>
    <xf numFmtId="49" fontId="19" fillId="45" borderId="32" xfId="0" applyNumberFormat="1" applyFont="1" applyFill="1" applyBorder="1" applyAlignment="1">
      <alignment horizontal="center" vertical="center"/>
    </xf>
    <xf numFmtId="4" fontId="13" fillId="33" borderId="19" xfId="50" applyNumberFormat="1" applyFont="1" applyFill="1" applyBorder="1" applyAlignment="1">
      <alignment vertical="center"/>
    </xf>
    <xf numFmtId="4" fontId="13" fillId="33" borderId="16" xfId="50" applyNumberFormat="1" applyFont="1" applyFill="1" applyBorder="1" applyAlignment="1">
      <alignment vertical="center"/>
    </xf>
    <xf numFmtId="4" fontId="13" fillId="33" borderId="43" xfId="50" applyNumberFormat="1" applyFont="1" applyFill="1" applyBorder="1" applyAlignment="1">
      <alignment vertical="center"/>
    </xf>
    <xf numFmtId="4" fontId="13" fillId="33" borderId="49" xfId="50" applyNumberFormat="1" applyFont="1" applyFill="1" applyBorder="1" applyAlignment="1">
      <alignment vertical="center"/>
    </xf>
    <xf numFmtId="4" fontId="0" fillId="0" borderId="14" xfId="50" applyNumberFormat="1" applyFont="1" applyBorder="1" applyAlignment="1">
      <alignment/>
    </xf>
  </cellXfs>
  <cellStyles count="61">
    <cellStyle name="Normal" xfId="0"/>
    <cellStyle name="RowLevel_3" xfId="7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Euro 2 2" xfId="45"/>
    <cellStyle name="Euro 3" xfId="46"/>
    <cellStyle name="Insatisfaisant" xfId="47"/>
    <cellStyle name="Hyperlink" xfId="48"/>
    <cellStyle name="Followed Hyperlink" xfId="49"/>
    <cellStyle name="Comma" xfId="50"/>
    <cellStyle name="Comma [0]" xfId="51"/>
    <cellStyle name="Milliers 2" xfId="52"/>
    <cellStyle name="Milliers 2 2" xfId="53"/>
    <cellStyle name="Milliers 3" xfId="54"/>
    <cellStyle name="Currency" xfId="55"/>
    <cellStyle name="Currency [0]" xfId="56"/>
    <cellStyle name="Neutre" xfId="57"/>
    <cellStyle name="Normal 2" xfId="58"/>
    <cellStyle name="Note" xfId="59"/>
    <cellStyle name="Percent" xfId="60"/>
    <cellStyle name="Pourcentage 2" xfId="61"/>
    <cellStyle name="Pourcentage 2 2" xfId="62"/>
    <cellStyle name="Pourcentage 3" xfId="63"/>
    <cellStyle name="Satisfaisant" xfId="64"/>
    <cellStyle name="Sortie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de l'exercice propre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07675"/>
          <c:w val="0.78375"/>
          <c:h val="0.9335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(Résultats!$H$9,Résultats!$K$9,Résultats!$N$9,Résultats!$Q$9,Résultats!$T$9)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34028320"/>
        <c:axId val="37819425"/>
      </c:barChart>
      <c:catAx>
        <c:axId val="34028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7819425"/>
        <c:crosses val="autoZero"/>
        <c:auto val="1"/>
        <c:lblOffset val="100"/>
        <c:tickLblSkip val="1"/>
        <c:noMultiLvlLbl val="0"/>
      </c:catAx>
      <c:valAx>
        <c:axId val="37819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40283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75"/>
          <c:y val="0.9305"/>
          <c:w val="0.293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global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07625"/>
          <c:w val="0.78375"/>
          <c:h val="0.934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(Résultats!$H$10,Résultats!$K$10,Résultats!$N$10,Résultats!$Q$10,Résultats!$T$10)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4830506"/>
        <c:axId val="43474555"/>
      </c:barChart>
      <c:catAx>
        <c:axId val="4830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3474555"/>
        <c:crosses val="autoZero"/>
        <c:auto val="1"/>
        <c:lblOffset val="100"/>
        <c:tickLblSkip val="1"/>
        <c:noMultiLvlLbl val="0"/>
      </c:catAx>
      <c:valAx>
        <c:axId val="43474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8305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75"/>
          <c:y val="0.931"/>
          <c:w val="0.293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ordinaires (exercice propre)</a:t>
            </a:r>
          </a:p>
        </c:rich>
      </c:tx>
      <c:layout>
        <c:manualLayout>
          <c:xMode val="factor"/>
          <c:yMode val="factor"/>
          <c:x val="0.021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6"/>
          <c:w val="0.9515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(Prévisions)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GE'!$H$15,'Ordinaire GE'!$K$15,'Ordinaire GE'!$N$15,'Ordinaire GE'!$Q$15,'Ordinaire GE'!$T$15)</c:f>
              <c:numCache/>
            </c:numRef>
          </c:val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(Prévisions)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GE'!$H$26,'Ordinaire GE'!$K$26,'Ordinaire GE'!$N$26,'Ordinaire GE'!$Q$26,'Ordinaire GE'!$T$26)</c:f>
              <c:numCache/>
            </c:numRef>
          </c:val>
        </c:ser>
        <c:axId val="55726676"/>
        <c:axId val="31778037"/>
      </c:barChart>
      <c:catAx>
        <c:axId val="557266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1778037"/>
        <c:crosses val="autoZero"/>
        <c:auto val="1"/>
        <c:lblOffset val="100"/>
        <c:tickLblSkip val="1"/>
        <c:noMultiLvlLbl val="0"/>
      </c:catAx>
      <c:valAx>
        <c:axId val="317780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57266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25"/>
          <c:y val="0.93125"/>
          <c:w val="0.944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extraordinaires (exercice propre)</a:t>
            </a:r>
          </a:p>
        </c:rich>
      </c:tx>
      <c:layout>
        <c:manualLayout>
          <c:xMode val="factor"/>
          <c:yMode val="factor"/>
          <c:x val="0.048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4"/>
          <c:w val="0.951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(Prévisions)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GE'!$H$15,'Extraordinaire GE'!$K$15,'Extraordinaire GE'!$N$15,'Extraordinaire GE'!$Q$15,'Extraordinaire GE'!$T$15)</c:f>
              <c:numCache/>
            </c:numRef>
          </c:val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(Prévisions)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GE'!$H$26,'Extraordinaire GE'!$K$26,'Extraordinaire GE'!$N$26,'Extraordinaire GE'!$Q$26,'Extraordinaire GE'!$T$26)</c:f>
              <c:numCache/>
            </c:numRef>
          </c:val>
        </c:ser>
        <c:axId val="17566878"/>
        <c:axId val="23884175"/>
      </c:barChart>
      <c:catAx>
        <c:axId val="175668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3884175"/>
        <c:crosses val="autoZero"/>
        <c:auto val="1"/>
        <c:lblOffset val="100"/>
        <c:tickLblSkip val="1"/>
        <c:noMultiLvlLbl val="0"/>
      </c:catAx>
      <c:valAx>
        <c:axId val="238841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75668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25"/>
          <c:y val="0.9325"/>
          <c:w val="0.9442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2200275</xdr:colOff>
      <xdr:row>5</xdr:row>
      <xdr:rowOff>133350</xdr:rowOff>
    </xdr:from>
    <xdr:to>
      <xdr:col>1</xdr:col>
      <xdr:colOff>2628900</xdr:colOff>
      <xdr:row>7</xdr:row>
      <xdr:rowOff>19050</xdr:rowOff>
    </xdr:to>
    <xdr:sp macro="[0]!enregistreinternet">
      <xdr:nvSpPr>
        <xdr:cNvPr id="1" name="Text Box 1"/>
        <xdr:cNvSpPr txBox="1">
          <a:spLocks noChangeArrowheads="1"/>
        </xdr:cNvSpPr>
      </xdr:nvSpPr>
      <xdr:spPr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04900"/>
          <a:ext cx="914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1114425"/>
          <a:ext cx="1362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200025</xdr:rowOff>
    </xdr:from>
    <xdr:to>
      <xdr:col>12</xdr:col>
      <xdr:colOff>142875</xdr:colOff>
      <xdr:row>32</xdr:row>
      <xdr:rowOff>190500</xdr:rowOff>
    </xdr:to>
    <xdr:graphicFrame>
      <xdr:nvGraphicFramePr>
        <xdr:cNvPr id="1" name="Graphique 2"/>
        <xdr:cNvGraphicFramePr/>
      </xdr:nvGraphicFramePr>
      <xdr:xfrm>
        <a:off x="47625" y="2933700"/>
        <a:ext cx="44100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352425</xdr:colOff>
      <xdr:row>14</xdr:row>
      <xdr:rowOff>0</xdr:rowOff>
    </xdr:from>
    <xdr:to>
      <xdr:col>23</xdr:col>
      <xdr:colOff>561975</xdr:colOff>
      <xdr:row>32</xdr:row>
      <xdr:rowOff>200025</xdr:rowOff>
    </xdr:to>
    <xdr:graphicFrame>
      <xdr:nvGraphicFramePr>
        <xdr:cNvPr id="2" name="Graphique 7"/>
        <xdr:cNvGraphicFramePr/>
      </xdr:nvGraphicFramePr>
      <xdr:xfrm>
        <a:off x="4667250" y="2943225"/>
        <a:ext cx="44100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>
      <xdr:nvGraphicFramePr>
        <xdr:cNvPr id="1" name="Graphique 2"/>
        <xdr:cNvGraphicFramePr/>
      </xdr:nvGraphicFramePr>
      <xdr:xfrm>
        <a:off x="133350" y="7486650"/>
        <a:ext cx="7620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>
      <xdr:nvGraphicFramePr>
        <xdr:cNvPr id="1" name="Graphique 2"/>
        <xdr:cNvGraphicFramePr/>
      </xdr:nvGraphicFramePr>
      <xdr:xfrm>
        <a:off x="142875" y="7534275"/>
        <a:ext cx="7620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33.28125" style="0" customWidth="1"/>
    <col min="2" max="2" width="39.421875" style="0" customWidth="1"/>
    <col min="3" max="3" width="36.7109375" style="0" customWidth="1"/>
    <col min="4" max="4" width="29.00390625" style="0" customWidth="1"/>
  </cols>
  <sheetData>
    <row r="1" spans="1:5" ht="12.75">
      <c r="A1" s="1" t="e">
        <f>#REF!</f>
        <v>#REF!</v>
      </c>
      <c r="B1" s="1"/>
      <c r="C1" s="1" t="s">
        <v>0</v>
      </c>
      <c r="D1" s="1"/>
      <c r="E1" s="1"/>
    </row>
    <row r="2" spans="1:5" ht="12.75">
      <c r="A2" s="1"/>
      <c r="B2" s="1"/>
      <c r="C2" s="1"/>
      <c r="D2" s="1"/>
      <c r="E2" s="1"/>
    </row>
    <row r="3" spans="1:2" ht="12.75">
      <c r="A3" s="9" t="s">
        <v>8</v>
      </c>
      <c r="B3" s="10" t="s">
        <v>9</v>
      </c>
    </row>
    <row r="5" spans="1:3" ht="12.75">
      <c r="A5" t="s">
        <v>10</v>
      </c>
      <c r="B5" s="11"/>
      <c r="C5" s="5"/>
    </row>
    <row r="6" spans="2:3" ht="12.75">
      <c r="B6" s="5"/>
      <c r="C6" s="5"/>
    </row>
    <row r="7" spans="2:3" ht="12.75">
      <c r="B7" s="11"/>
      <c r="C7" s="5" t="s">
        <v>11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7"/>
  <dimension ref="A1:S52"/>
  <sheetViews>
    <sheetView workbookViewId="0" topLeftCell="A1">
      <selection activeCell="A3" sqref="A3"/>
    </sheetView>
  </sheetViews>
  <sheetFormatPr defaultColWidth="11.421875" defaultRowHeight="12.75"/>
  <cols>
    <col min="1" max="19" width="5.28125" style="0" customWidth="1"/>
  </cols>
  <sheetData>
    <row r="1" spans="1:19" ht="12.75" customHeight="1">
      <c r="A1" s="126" t="str">
        <f>Coordonnées!A1</f>
        <v>Synthèse du Budget</v>
      </c>
      <c r="B1" s="127"/>
      <c r="C1" s="127"/>
      <c r="D1" s="123" t="str">
        <f>Coordonnées!D1</f>
        <v>Administration communale de :</v>
      </c>
      <c r="E1" s="123"/>
      <c r="F1" s="123"/>
      <c r="G1" s="123"/>
      <c r="H1" s="123"/>
      <c r="I1" s="123"/>
      <c r="J1" s="161" t="str">
        <f>Coordonnées!J1</f>
        <v>ANHEE</v>
      </c>
      <c r="K1" s="161"/>
      <c r="L1" s="161"/>
      <c r="M1" s="161"/>
      <c r="N1" s="161"/>
      <c r="O1" s="161"/>
      <c r="P1" s="143" t="str">
        <f>Coordonnées!P1</f>
        <v>Code INS</v>
      </c>
      <c r="Q1" s="144"/>
      <c r="R1" s="139">
        <f>Coordonnées!R1</f>
        <v>91005</v>
      </c>
      <c r="S1" s="140"/>
    </row>
    <row r="2" spans="1:19" ht="12.75">
      <c r="A2" s="128"/>
      <c r="B2" s="129"/>
      <c r="C2" s="129"/>
      <c r="D2" s="124"/>
      <c r="E2" s="124"/>
      <c r="F2" s="125"/>
      <c r="G2" s="125"/>
      <c r="H2" s="124"/>
      <c r="I2" s="124"/>
      <c r="J2" s="162"/>
      <c r="K2" s="162"/>
      <c r="L2" s="162"/>
      <c r="M2" s="162"/>
      <c r="N2" s="162"/>
      <c r="O2" s="162"/>
      <c r="P2" s="145" t="str">
        <f>Coordonnées!P2</f>
        <v>Exercice:</v>
      </c>
      <c r="Q2" s="146"/>
      <c r="R2" s="141">
        <f>Coordonnées!R2</f>
        <v>2020</v>
      </c>
      <c r="S2" s="142"/>
    </row>
    <row r="3" spans="1:19" ht="12.75">
      <c r="A3" s="86" t="str">
        <f>Coordonnées!A3</f>
        <v>Modèle officiel généré par l'application eComptes © SPW.INTERIEUR &amp;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59" t="str">
        <f>Coordonnées!P3</f>
        <v>Version:</v>
      </c>
      <c r="Q3" s="160"/>
      <c r="R3" s="147">
        <f>Coordonnées!R3</f>
        <v>1</v>
      </c>
      <c r="S3" s="148"/>
    </row>
    <row r="4" spans="1:19" ht="12.7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5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5.75" customHeight="1">
      <c r="A6" s="14" t="s">
        <v>39</v>
      </c>
      <c r="B6" s="13"/>
      <c r="C6" s="13"/>
      <c r="D6" s="13"/>
      <c r="E6" s="13"/>
      <c r="F6" s="39"/>
      <c r="G6" s="18"/>
      <c r="H6" s="18"/>
      <c r="I6" s="18"/>
      <c r="J6" s="18"/>
      <c r="K6" s="18"/>
      <c r="L6" s="18"/>
      <c r="M6" s="39"/>
      <c r="N6" s="39"/>
      <c r="O6" s="39"/>
      <c r="P6" s="39"/>
      <c r="Q6" s="18"/>
      <c r="R6" s="18"/>
      <c r="S6" s="18"/>
    </row>
    <row r="7" spans="1:19" ht="16.5" customHeight="1">
      <c r="A7" s="56"/>
      <c r="B7" s="57"/>
      <c r="C7" s="57"/>
      <c r="D7" s="57"/>
      <c r="E7" s="57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58"/>
      <c r="S7" s="58"/>
    </row>
    <row r="8" spans="1:19" ht="16.5" customHeight="1">
      <c r="A8" s="46"/>
      <c r="B8" s="273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5"/>
      <c r="S8" s="60"/>
    </row>
    <row r="9" spans="1:19" ht="16.5" customHeight="1">
      <c r="A9" s="46"/>
      <c r="B9" s="264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6"/>
      <c r="S9" s="46"/>
    </row>
    <row r="10" spans="1:19" ht="16.5" customHeight="1">
      <c r="A10" s="46"/>
      <c r="B10" s="264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6"/>
      <c r="S10" s="46"/>
    </row>
    <row r="11" spans="1:19" ht="16.5" customHeight="1">
      <c r="A11" s="46"/>
      <c r="B11" s="264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6"/>
      <c r="S11" s="50"/>
    </row>
    <row r="12" spans="1:19" ht="16.5" customHeight="1">
      <c r="A12" s="46"/>
      <c r="B12" s="264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6"/>
      <c r="S12" s="51"/>
    </row>
    <row r="13" spans="1:19" ht="16.5" customHeight="1">
      <c r="A13" s="46"/>
      <c r="B13" s="264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6"/>
      <c r="S13" s="51"/>
    </row>
    <row r="14" spans="1:19" ht="16.5" customHeight="1">
      <c r="A14" s="46"/>
      <c r="B14" s="264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6"/>
      <c r="S14" s="51"/>
    </row>
    <row r="15" spans="1:19" ht="16.5" customHeight="1">
      <c r="A15" s="52"/>
      <c r="B15" s="267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9"/>
      <c r="S15" s="51"/>
    </row>
    <row r="16" spans="1:19" ht="16.5" customHeight="1">
      <c r="A16" s="46"/>
      <c r="B16" s="264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6"/>
      <c r="S16" s="51"/>
    </row>
    <row r="17" spans="1:19" ht="16.5" customHeight="1">
      <c r="A17" s="46"/>
      <c r="B17" s="264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6"/>
      <c r="S17" s="51"/>
    </row>
    <row r="18" spans="1:19" ht="16.5" customHeight="1">
      <c r="A18" s="46"/>
      <c r="B18" s="264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6"/>
      <c r="S18" s="50"/>
    </row>
    <row r="19" spans="1:19" s="49" customFormat="1" ht="16.5" customHeight="1">
      <c r="A19" s="52"/>
      <c r="B19" s="267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9"/>
      <c r="S19" s="53"/>
    </row>
    <row r="20" spans="1:19" s="49" customFormat="1" ht="16.5" customHeight="1">
      <c r="A20" s="52"/>
      <c r="B20" s="267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9"/>
      <c r="S20" s="53"/>
    </row>
    <row r="21" spans="1:19" ht="16.5" customHeight="1">
      <c r="A21" s="46"/>
      <c r="B21" s="264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6"/>
      <c r="S21" s="51"/>
    </row>
    <row r="22" spans="1:19" ht="16.5" customHeight="1">
      <c r="A22" s="46"/>
      <c r="B22" s="264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6"/>
      <c r="S22" s="51"/>
    </row>
    <row r="23" spans="1:19" ht="16.5" customHeight="1">
      <c r="A23" s="46"/>
      <c r="B23" s="264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6"/>
      <c r="S23" s="51"/>
    </row>
    <row r="24" spans="1:19" ht="16.5" customHeight="1">
      <c r="A24" s="46"/>
      <c r="B24" s="264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6"/>
      <c r="S24" s="51"/>
    </row>
    <row r="25" spans="1:19" ht="16.5" customHeight="1">
      <c r="A25" s="46"/>
      <c r="B25" s="264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6"/>
      <c r="S25" s="51"/>
    </row>
    <row r="26" spans="1:19" ht="16.5" customHeight="1">
      <c r="A26" s="46"/>
      <c r="B26" s="264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6"/>
      <c r="S26" s="51"/>
    </row>
    <row r="27" spans="1:19" ht="16.5" customHeight="1">
      <c r="A27" s="54"/>
      <c r="B27" s="258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60"/>
      <c r="S27" s="61"/>
    </row>
    <row r="28" spans="1:19" ht="16.5" customHeight="1">
      <c r="A28" s="46"/>
      <c r="B28" s="264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6"/>
      <c r="S28" s="51"/>
    </row>
    <row r="29" spans="1:19" ht="16.5" customHeight="1">
      <c r="A29" s="46"/>
      <c r="B29" s="264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6"/>
      <c r="S29" s="51"/>
    </row>
    <row r="30" spans="1:19" s="49" customFormat="1" ht="16.5" customHeight="1">
      <c r="A30" s="52"/>
      <c r="B30" s="267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9"/>
      <c r="S30" s="53"/>
    </row>
    <row r="31" spans="1:19" ht="16.5" customHeight="1">
      <c r="A31" s="46"/>
      <c r="B31" s="264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6"/>
      <c r="S31" s="51"/>
    </row>
    <row r="32" spans="1:19" ht="16.5" customHeight="1">
      <c r="A32" s="54"/>
      <c r="B32" s="258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60"/>
      <c r="S32" s="61"/>
    </row>
    <row r="33" spans="1:19" ht="16.5" customHeight="1">
      <c r="A33" s="54"/>
      <c r="B33" s="258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60"/>
      <c r="S33" s="61"/>
    </row>
    <row r="34" spans="1:19" s="49" customFormat="1" ht="16.5" customHeight="1">
      <c r="A34" s="52"/>
      <c r="B34" s="267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9"/>
      <c r="S34" s="53"/>
    </row>
    <row r="35" spans="1:19" ht="16.5" customHeight="1">
      <c r="A35" s="46"/>
      <c r="B35" s="264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6"/>
      <c r="S35" s="51"/>
    </row>
    <row r="36" spans="1:19" ht="16.5" customHeight="1">
      <c r="A36" s="55"/>
      <c r="B36" s="270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2"/>
      <c r="S36" s="61"/>
    </row>
    <row r="37" spans="1:19" s="49" customFormat="1" ht="16.5" customHeight="1">
      <c r="A37" s="52"/>
      <c r="B37" s="267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9"/>
      <c r="S37" s="53"/>
    </row>
    <row r="38" spans="1:19" ht="16.5" customHeight="1">
      <c r="A38" s="46"/>
      <c r="B38" s="264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6"/>
      <c r="S38" s="51"/>
    </row>
    <row r="39" spans="1:19" ht="16.5" customHeight="1">
      <c r="A39" s="46"/>
      <c r="B39" s="264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6"/>
      <c r="S39" s="51"/>
    </row>
    <row r="40" spans="1:19" ht="16.5" customHeight="1">
      <c r="A40" s="46"/>
      <c r="B40" s="264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6"/>
      <c r="S40" s="51"/>
    </row>
    <row r="41" spans="1:19" ht="16.5" customHeight="1">
      <c r="A41" s="46"/>
      <c r="B41" s="264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6"/>
      <c r="S41" s="51"/>
    </row>
    <row r="42" spans="1:19" ht="16.5" customHeight="1">
      <c r="A42" s="46"/>
      <c r="B42" s="264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6"/>
      <c r="S42" s="51"/>
    </row>
    <row r="43" spans="1:19" ht="16.5" customHeight="1">
      <c r="A43" s="46"/>
      <c r="B43" s="264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6"/>
      <c r="S43" s="51"/>
    </row>
    <row r="44" spans="1:19" ht="16.5" customHeight="1">
      <c r="A44" s="54"/>
      <c r="B44" s="258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60"/>
      <c r="S44" s="61"/>
    </row>
    <row r="45" spans="1:19" ht="16.5" customHeight="1">
      <c r="A45" s="50"/>
      <c r="B45" s="261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3"/>
      <c r="S45" s="51"/>
    </row>
    <row r="46" spans="1:19" ht="16.5" customHeight="1">
      <c r="A46" s="46"/>
      <c r="B46" s="264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6"/>
      <c r="S46" s="51"/>
    </row>
    <row r="47" spans="1:19" ht="16.5" customHeight="1">
      <c r="A47" s="46"/>
      <c r="B47" s="264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6"/>
      <c r="S47" s="46"/>
    </row>
    <row r="48" spans="1:19" ht="16.5" customHeight="1">
      <c r="A48" s="46"/>
      <c r="B48" s="264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6"/>
      <c r="S48" s="51"/>
    </row>
    <row r="49" spans="1:19" ht="16.5" customHeight="1">
      <c r="A49" s="56"/>
      <c r="B49" s="252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4"/>
      <c r="S49" s="56"/>
    </row>
    <row r="50" spans="1:19" ht="16.5" customHeight="1">
      <c r="A50" s="56"/>
      <c r="B50" s="252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4"/>
      <c r="S50" s="56"/>
    </row>
    <row r="51" spans="1:19" ht="16.5" customHeight="1">
      <c r="A51" s="56"/>
      <c r="B51" s="255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7"/>
      <c r="S51" s="56"/>
    </row>
    <row r="52" spans="1:19" ht="16.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</sheetData>
  <sheetProtection/>
  <mergeCells count="53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B8:R8"/>
    <mergeCell ref="B9:R9"/>
    <mergeCell ref="B10:R10"/>
    <mergeCell ref="B11:R11"/>
    <mergeCell ref="B12:R12"/>
    <mergeCell ref="B13:R13"/>
    <mergeCell ref="B14:R14"/>
    <mergeCell ref="B15:R15"/>
    <mergeCell ref="B16:R16"/>
    <mergeCell ref="B17:R17"/>
    <mergeCell ref="B18:R18"/>
    <mergeCell ref="B19:R19"/>
    <mergeCell ref="B20:R20"/>
    <mergeCell ref="B21:R21"/>
    <mergeCell ref="B22:R22"/>
    <mergeCell ref="B23:R23"/>
    <mergeCell ref="B24:R24"/>
    <mergeCell ref="B25:R25"/>
    <mergeCell ref="B26:R26"/>
    <mergeCell ref="B27:R27"/>
    <mergeCell ref="B28:R28"/>
    <mergeCell ref="B29:R29"/>
    <mergeCell ref="B30:R30"/>
    <mergeCell ref="B31:R31"/>
    <mergeCell ref="B32:R32"/>
    <mergeCell ref="B33:R33"/>
    <mergeCell ref="B34:R34"/>
    <mergeCell ref="B35:R35"/>
    <mergeCell ref="B36:R36"/>
    <mergeCell ref="B37:R37"/>
    <mergeCell ref="B38:R38"/>
    <mergeCell ref="B39:R39"/>
    <mergeCell ref="B40:R40"/>
    <mergeCell ref="B41:R41"/>
    <mergeCell ref="B42:R42"/>
    <mergeCell ref="B43:R43"/>
    <mergeCell ref="B50:R50"/>
    <mergeCell ref="B51:R51"/>
    <mergeCell ref="B44:R44"/>
    <mergeCell ref="B45:R45"/>
    <mergeCell ref="B46:R46"/>
    <mergeCell ref="B47:R47"/>
    <mergeCell ref="B48:R48"/>
    <mergeCell ref="B49:R4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8"/>
  <dimension ref="A1:S52"/>
  <sheetViews>
    <sheetView workbookViewId="0" topLeftCell="A1">
      <selection activeCell="A4" sqref="A4"/>
    </sheetView>
  </sheetViews>
  <sheetFormatPr defaultColWidth="11.421875" defaultRowHeight="12.75"/>
  <cols>
    <col min="1" max="19" width="5.28125" style="0" customWidth="1"/>
  </cols>
  <sheetData>
    <row r="1" spans="1:19" ht="12.75" customHeight="1">
      <c r="A1" s="126" t="str">
        <f>Coordonnées!A1</f>
        <v>Synthèse du Budget</v>
      </c>
      <c r="B1" s="127"/>
      <c r="C1" s="127"/>
      <c r="D1" s="123" t="str">
        <f>Coordonnées!D1</f>
        <v>Administration communale de :</v>
      </c>
      <c r="E1" s="123"/>
      <c r="F1" s="123"/>
      <c r="G1" s="123"/>
      <c r="H1" s="123"/>
      <c r="I1" s="123"/>
      <c r="J1" s="161" t="str">
        <f>Coordonnées!J1</f>
        <v>ANHEE</v>
      </c>
      <c r="K1" s="161"/>
      <c r="L1" s="161"/>
      <c r="M1" s="161"/>
      <c r="N1" s="161"/>
      <c r="O1" s="161"/>
      <c r="P1" s="143" t="str">
        <f>Coordonnées!P1</f>
        <v>Code INS</v>
      </c>
      <c r="Q1" s="144"/>
      <c r="R1" s="139">
        <f>Coordonnées!R1</f>
        <v>91005</v>
      </c>
      <c r="S1" s="140"/>
    </row>
    <row r="2" spans="1:19" ht="12.75">
      <c r="A2" s="128"/>
      <c r="B2" s="129"/>
      <c r="C2" s="129"/>
      <c r="D2" s="124"/>
      <c r="E2" s="124"/>
      <c r="F2" s="125"/>
      <c r="G2" s="125"/>
      <c r="H2" s="124"/>
      <c r="I2" s="124"/>
      <c r="J2" s="162"/>
      <c r="K2" s="162"/>
      <c r="L2" s="162"/>
      <c r="M2" s="162"/>
      <c r="N2" s="162"/>
      <c r="O2" s="162"/>
      <c r="P2" s="145" t="str">
        <f>Coordonnées!P2</f>
        <v>Exercice:</v>
      </c>
      <c r="Q2" s="146"/>
      <c r="R2" s="141">
        <f>Coordonnées!R2</f>
        <v>2020</v>
      </c>
      <c r="S2" s="142"/>
    </row>
    <row r="3" spans="1:19" ht="12.75">
      <c r="A3" s="86" t="str">
        <f>Coordonnées!A3</f>
        <v>Modèle officiel généré par l'application eComptes © SPW.INTERIEUR &amp;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59" t="str">
        <f>Coordonnées!P3</f>
        <v>Version:</v>
      </c>
      <c r="Q3" s="160"/>
      <c r="R3" s="147">
        <f>Coordonnées!R3</f>
        <v>1</v>
      </c>
      <c r="S3" s="148"/>
    </row>
    <row r="4" spans="1:19" ht="12.7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5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5.75" customHeight="1">
      <c r="A6" s="14" t="s">
        <v>40</v>
      </c>
      <c r="B6" s="83"/>
      <c r="C6" s="83"/>
      <c r="D6" s="83"/>
      <c r="E6" s="83"/>
      <c r="F6" s="21"/>
      <c r="G6" s="37"/>
      <c r="H6" s="37"/>
      <c r="I6" s="3"/>
      <c r="J6" s="3"/>
      <c r="K6" s="3"/>
      <c r="L6" s="3"/>
      <c r="M6" s="80"/>
      <c r="N6" s="80"/>
      <c r="O6" s="80"/>
      <c r="P6" s="80"/>
      <c r="Q6" s="3"/>
      <c r="R6" s="3"/>
      <c r="S6" s="3"/>
    </row>
    <row r="7" spans="1:19" ht="16.5" customHeight="1">
      <c r="A7" s="15"/>
      <c r="B7" s="83"/>
      <c r="C7" s="83"/>
      <c r="D7" s="83"/>
      <c r="E7" s="83"/>
      <c r="F7" s="21"/>
      <c r="G7" s="21"/>
      <c r="H7" s="21"/>
      <c r="I7" s="80"/>
      <c r="J7" s="80"/>
      <c r="K7" s="80"/>
      <c r="L7" s="80"/>
      <c r="M7" s="80"/>
      <c r="N7" s="80"/>
      <c r="O7" s="80"/>
      <c r="P7" s="80"/>
      <c r="Q7" s="80"/>
      <c r="R7" s="3"/>
      <c r="S7" s="3"/>
    </row>
    <row r="8" spans="1:19" ht="16.5" customHeight="1">
      <c r="A8" s="84" t="s">
        <v>50</v>
      </c>
      <c r="B8" s="15"/>
      <c r="C8" s="85"/>
      <c r="D8" s="85"/>
      <c r="E8" s="85"/>
      <c r="F8" s="84" t="s">
        <v>51</v>
      </c>
      <c r="G8" s="85"/>
      <c r="H8" s="85"/>
      <c r="I8" s="81"/>
      <c r="J8" s="81"/>
      <c r="K8" s="81"/>
      <c r="L8" s="81"/>
      <c r="M8" s="81"/>
      <c r="N8" s="81"/>
      <c r="O8" s="81"/>
      <c r="P8" s="81"/>
      <c r="Q8" s="81"/>
      <c r="R8" s="81"/>
      <c r="S8" s="82"/>
    </row>
    <row r="9" spans="1:19" ht="49.5" customHeight="1">
      <c r="A9" s="277" t="s">
        <v>52</v>
      </c>
      <c r="B9" s="277"/>
      <c r="C9" s="277"/>
      <c r="D9" s="277"/>
      <c r="E9" s="277"/>
      <c r="F9" s="276" t="s">
        <v>53</v>
      </c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</row>
    <row r="10" spans="1:19" ht="49.5" customHeight="1">
      <c r="A10" s="277" t="s">
        <v>30</v>
      </c>
      <c r="B10" s="277"/>
      <c r="C10" s="277"/>
      <c r="D10" s="277"/>
      <c r="E10" s="277"/>
      <c r="F10" s="276" t="s">
        <v>54</v>
      </c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</row>
    <row r="11" spans="1:19" ht="49.5" customHeight="1">
      <c r="A11" s="277" t="s">
        <v>55</v>
      </c>
      <c r="B11" s="277"/>
      <c r="C11" s="277"/>
      <c r="D11" s="277"/>
      <c r="E11" s="277"/>
      <c r="F11" s="276" t="s">
        <v>56</v>
      </c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</row>
    <row r="12" spans="1:19" ht="49.5" customHeight="1">
      <c r="A12" s="277" t="s">
        <v>57</v>
      </c>
      <c r="B12" s="277"/>
      <c r="C12" s="277"/>
      <c r="D12" s="277"/>
      <c r="E12" s="277"/>
      <c r="F12" s="276" t="s">
        <v>77</v>
      </c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</row>
    <row r="13" spans="1:19" ht="49.5" customHeight="1">
      <c r="A13" s="277" t="s">
        <v>58</v>
      </c>
      <c r="B13" s="277"/>
      <c r="C13" s="277"/>
      <c r="D13" s="277"/>
      <c r="E13" s="277"/>
      <c r="F13" s="276" t="s">
        <v>59</v>
      </c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</row>
    <row r="14" spans="1:19" ht="49.5" customHeight="1">
      <c r="A14" s="277" t="s">
        <v>60</v>
      </c>
      <c r="B14" s="277"/>
      <c r="C14" s="277"/>
      <c r="D14" s="277"/>
      <c r="E14" s="277"/>
      <c r="F14" s="276" t="s">
        <v>78</v>
      </c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</row>
    <row r="15" spans="1:19" ht="51.75" customHeight="1">
      <c r="A15" s="277" t="s">
        <v>61</v>
      </c>
      <c r="B15" s="277"/>
      <c r="C15" s="277"/>
      <c r="D15" s="277"/>
      <c r="E15" s="277"/>
      <c r="F15" s="276" t="s">
        <v>62</v>
      </c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</row>
    <row r="16" spans="1:19" ht="49.5" customHeight="1">
      <c r="A16" s="278" t="s">
        <v>63</v>
      </c>
      <c r="B16" s="278"/>
      <c r="C16" s="278"/>
      <c r="D16" s="278"/>
      <c r="E16" s="278"/>
      <c r="F16" s="276" t="s">
        <v>64</v>
      </c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</row>
    <row r="17" spans="1:19" ht="49.5" customHeight="1">
      <c r="A17" s="277" t="s">
        <v>65</v>
      </c>
      <c r="B17" s="277"/>
      <c r="C17" s="277"/>
      <c r="D17" s="277"/>
      <c r="E17" s="277"/>
      <c r="F17" s="276" t="s">
        <v>79</v>
      </c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</row>
    <row r="18" spans="1:19" ht="49.5" customHeight="1">
      <c r="A18" s="277" t="s">
        <v>66</v>
      </c>
      <c r="B18" s="277"/>
      <c r="C18" s="277"/>
      <c r="D18" s="277"/>
      <c r="E18" s="277"/>
      <c r="F18" s="276" t="s">
        <v>67</v>
      </c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</row>
    <row r="19" spans="1:19" s="49" customFormat="1" ht="16.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1:19" s="49" customFormat="1" ht="16.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3"/>
    </row>
    <row r="21" spans="1:19" ht="16.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51"/>
    </row>
    <row r="22" spans="1:19" ht="16.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51"/>
    </row>
    <row r="23" spans="1:19" ht="16.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51"/>
    </row>
    <row r="24" spans="1:19" ht="16.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51"/>
    </row>
    <row r="25" spans="1:19" ht="16.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51"/>
    </row>
    <row r="26" spans="1:19" ht="16.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51"/>
    </row>
    <row r="27" spans="1:19" ht="16.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61"/>
    </row>
    <row r="28" spans="1:19" ht="16.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51"/>
    </row>
    <row r="29" spans="1:19" ht="16.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51"/>
    </row>
    <row r="30" spans="1:19" s="49" customFormat="1" ht="16.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3"/>
    </row>
    <row r="31" spans="1:19" ht="16.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51"/>
    </row>
    <row r="32" spans="1:19" ht="16.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61"/>
    </row>
    <row r="33" spans="1:19" ht="16.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61"/>
    </row>
    <row r="34" spans="1:19" s="49" customFormat="1" ht="16.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3"/>
    </row>
    <row r="35" spans="1:19" ht="16.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51"/>
    </row>
    <row r="36" spans="1:19" ht="16.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61"/>
    </row>
    <row r="37" spans="1:19" s="49" customFormat="1" ht="16.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</row>
    <row r="38" spans="1:19" ht="16.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51"/>
    </row>
    <row r="39" spans="1:19" ht="16.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51"/>
    </row>
    <row r="40" spans="1:19" ht="16.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51"/>
    </row>
    <row r="41" spans="1:19" ht="16.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51"/>
    </row>
    <row r="42" spans="1:19" ht="16.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51"/>
    </row>
    <row r="43" spans="1:19" ht="16.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51"/>
    </row>
    <row r="44" spans="1:19" ht="16.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61"/>
    </row>
    <row r="45" spans="1:19" ht="16.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1"/>
    </row>
    <row r="46" spans="1:19" ht="16.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51"/>
    </row>
    <row r="47" spans="1:19" ht="16.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ht="16.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51"/>
    </row>
    <row r="49" spans="1:19" ht="16.5" customHeight="1">
      <c r="A49" s="56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6"/>
    </row>
    <row r="50" spans="1:19" ht="16.5" customHeight="1">
      <c r="A50" s="56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6"/>
    </row>
    <row r="51" spans="1:19" ht="16.5" customHeight="1">
      <c r="A51" s="5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6"/>
    </row>
    <row r="52" spans="1:19" ht="16.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</sheetData>
  <sheetProtection/>
  <mergeCells count="29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F15:S15"/>
    <mergeCell ref="F16:S16"/>
    <mergeCell ref="A16:E16"/>
    <mergeCell ref="A9:E9"/>
    <mergeCell ref="A10:E10"/>
    <mergeCell ref="A11:E11"/>
    <mergeCell ref="A12:E12"/>
    <mergeCell ref="A13:E13"/>
    <mergeCell ref="A14:E14"/>
    <mergeCell ref="A15:E15"/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V38"/>
  <sheetViews>
    <sheetView tabSelected="1" workbookViewId="0" topLeftCell="A1">
      <selection activeCell="A1" sqref="A1:C2"/>
    </sheetView>
  </sheetViews>
  <sheetFormatPr defaultColWidth="11.421875" defaultRowHeight="12.75"/>
  <cols>
    <col min="1" max="13" width="5.28125" style="0" customWidth="1"/>
    <col min="14" max="14" width="7.7109375" style="0" customWidth="1"/>
    <col min="15" max="19" width="5.28125" style="0" customWidth="1"/>
  </cols>
  <sheetData>
    <row r="1" spans="1:19" ht="12.75">
      <c r="A1" s="284" t="s">
        <v>85</v>
      </c>
      <c r="B1" s="127"/>
      <c r="C1" s="127"/>
      <c r="D1" s="123" t="s">
        <v>38</v>
      </c>
      <c r="E1" s="123"/>
      <c r="F1" s="123"/>
      <c r="G1" s="123"/>
      <c r="H1" s="123"/>
      <c r="I1" s="123"/>
      <c r="J1" s="279" t="s">
        <v>81</v>
      </c>
      <c r="K1" s="161"/>
      <c r="L1" s="161"/>
      <c r="M1" s="161"/>
      <c r="N1" s="161"/>
      <c r="O1" s="161"/>
      <c r="P1" s="143" t="s">
        <v>12</v>
      </c>
      <c r="Q1" s="144"/>
      <c r="R1" s="139">
        <v>91005</v>
      </c>
      <c r="S1" s="140"/>
    </row>
    <row r="2" spans="1:19" ht="12.75">
      <c r="A2" s="128"/>
      <c r="B2" s="129"/>
      <c r="C2" s="129"/>
      <c r="D2" s="124"/>
      <c r="E2" s="124"/>
      <c r="F2" s="125"/>
      <c r="G2" s="125"/>
      <c r="H2" s="124"/>
      <c r="I2" s="124"/>
      <c r="J2" s="162"/>
      <c r="K2" s="162"/>
      <c r="L2" s="162"/>
      <c r="M2" s="162"/>
      <c r="N2" s="162"/>
      <c r="O2" s="162"/>
      <c r="P2" s="145" t="s">
        <v>1</v>
      </c>
      <c r="Q2" s="146"/>
      <c r="R2" s="141">
        <f>N27</f>
        <v>2020</v>
      </c>
      <c r="S2" s="142"/>
    </row>
    <row r="3" spans="1:19" ht="12.75">
      <c r="A3" s="86" t="s">
        <v>80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59" t="s">
        <v>31</v>
      </c>
      <c r="Q3" s="160"/>
      <c r="R3" s="147">
        <v>1</v>
      </c>
      <c r="S3" s="148"/>
    </row>
    <row r="4" spans="1:19" ht="13.5" customHeight="1" thickBot="1">
      <c r="A4" s="86"/>
      <c r="B4" s="16"/>
      <c r="C4" s="16"/>
      <c r="D4" s="16"/>
      <c r="E4" s="16"/>
      <c r="F4" s="29"/>
      <c r="G4" s="29"/>
      <c r="H4" s="28"/>
      <c r="I4" s="28"/>
      <c r="J4" s="29"/>
      <c r="K4" s="29"/>
      <c r="L4" s="29"/>
      <c r="M4" s="29"/>
      <c r="N4" s="28"/>
      <c r="O4" s="28"/>
      <c r="P4" s="101"/>
      <c r="Q4" s="101"/>
      <c r="R4" s="102"/>
      <c r="S4" s="102"/>
    </row>
    <row r="5" spans="1:19" ht="13.5" customHeight="1" thickTop="1">
      <c r="A5" s="105"/>
      <c r="B5" s="106"/>
      <c r="C5" s="106"/>
      <c r="D5" s="106"/>
      <c r="E5" s="106"/>
      <c r="F5" s="107"/>
      <c r="G5" s="107"/>
      <c r="H5" s="106"/>
      <c r="I5" s="106"/>
      <c r="J5" s="107"/>
      <c r="K5" s="107"/>
      <c r="L5" s="107"/>
      <c r="M5" s="107"/>
      <c r="N5" s="106"/>
      <c r="O5" s="106"/>
      <c r="P5" s="108"/>
      <c r="Q5" s="108"/>
      <c r="R5" s="109"/>
      <c r="S5" s="110"/>
    </row>
    <row r="6" spans="1:19" ht="13.5" customHeight="1">
      <c r="A6" s="111"/>
      <c r="B6" s="112"/>
      <c r="C6" s="112"/>
      <c r="D6" s="112"/>
      <c r="E6" s="112"/>
      <c r="F6" s="113"/>
      <c r="G6" s="113"/>
      <c r="H6" s="112"/>
      <c r="I6" s="112"/>
      <c r="J6" s="113"/>
      <c r="K6" s="113"/>
      <c r="L6" s="113"/>
      <c r="M6" s="113"/>
      <c r="N6" s="112"/>
      <c r="O6" s="112"/>
      <c r="P6" s="114"/>
      <c r="Q6" s="114"/>
      <c r="R6" s="115"/>
      <c r="S6" s="116"/>
    </row>
    <row r="7" spans="1:19" ht="13.5" customHeight="1">
      <c r="A7" s="111"/>
      <c r="B7" s="112"/>
      <c r="C7" s="112"/>
      <c r="D7" s="112"/>
      <c r="E7" s="285" t="s">
        <v>86</v>
      </c>
      <c r="F7" s="151"/>
      <c r="G7" s="151"/>
      <c r="H7" s="151"/>
      <c r="I7" s="151"/>
      <c r="J7" s="151"/>
      <c r="K7" s="151"/>
      <c r="L7" s="151"/>
      <c r="M7" s="151"/>
      <c r="N7" s="151"/>
      <c r="O7" s="152"/>
      <c r="P7" s="114"/>
      <c r="Q7" s="114"/>
      <c r="R7" s="115"/>
      <c r="S7" s="116"/>
    </row>
    <row r="8" spans="1:22" ht="13.5" customHeight="1">
      <c r="A8" s="111"/>
      <c r="B8" s="112"/>
      <c r="C8" s="112"/>
      <c r="D8" s="112"/>
      <c r="E8" s="153"/>
      <c r="F8" s="154"/>
      <c r="G8" s="154"/>
      <c r="H8" s="154"/>
      <c r="I8" s="154"/>
      <c r="J8" s="154"/>
      <c r="K8" s="154"/>
      <c r="L8" s="154"/>
      <c r="M8" s="154"/>
      <c r="N8" s="154"/>
      <c r="O8" s="155"/>
      <c r="P8" s="114"/>
      <c r="Q8" s="114"/>
      <c r="R8" s="115"/>
      <c r="S8" s="116"/>
      <c r="V8" s="103"/>
    </row>
    <row r="9" spans="1:19" ht="13.5" customHeight="1">
      <c r="A9" s="111"/>
      <c r="B9" s="112"/>
      <c r="C9" s="112"/>
      <c r="D9" s="112"/>
      <c r="E9" s="153"/>
      <c r="F9" s="154"/>
      <c r="G9" s="154"/>
      <c r="H9" s="154"/>
      <c r="I9" s="154"/>
      <c r="J9" s="154"/>
      <c r="K9" s="154"/>
      <c r="L9" s="154"/>
      <c r="M9" s="154"/>
      <c r="N9" s="154"/>
      <c r="O9" s="155"/>
      <c r="P9" s="114"/>
      <c r="Q9" s="114"/>
      <c r="R9" s="115"/>
      <c r="S9" s="116"/>
    </row>
    <row r="10" spans="1:19" ht="13.5" customHeight="1">
      <c r="A10" s="111"/>
      <c r="B10" s="112"/>
      <c r="C10" s="112"/>
      <c r="D10" s="112"/>
      <c r="E10" s="156"/>
      <c r="F10" s="157"/>
      <c r="G10" s="157"/>
      <c r="H10" s="157"/>
      <c r="I10" s="157"/>
      <c r="J10" s="157"/>
      <c r="K10" s="157"/>
      <c r="L10" s="157"/>
      <c r="M10" s="157"/>
      <c r="N10" s="157"/>
      <c r="O10" s="158"/>
      <c r="P10" s="114"/>
      <c r="Q10" s="114"/>
      <c r="R10" s="115"/>
      <c r="S10" s="116"/>
    </row>
    <row r="11" spans="1:21" ht="13.5" customHeight="1">
      <c r="A11" s="111"/>
      <c r="B11" s="112"/>
      <c r="C11" s="112"/>
      <c r="D11" s="112"/>
      <c r="E11" s="286" t="s">
        <v>87</v>
      </c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14"/>
      <c r="Q11" s="114"/>
      <c r="R11" s="115"/>
      <c r="S11" s="116"/>
      <c r="U11" s="104"/>
    </row>
    <row r="12" spans="1:19" ht="13.5" customHeight="1">
      <c r="A12" s="111"/>
      <c r="B12" s="112"/>
      <c r="C12" s="112"/>
      <c r="D12" s="112"/>
      <c r="E12" s="112"/>
      <c r="F12" s="113"/>
      <c r="G12" s="113"/>
      <c r="H12" s="112"/>
      <c r="I12" s="112"/>
      <c r="J12" s="113"/>
      <c r="K12" s="113"/>
      <c r="L12" s="113"/>
      <c r="M12" s="113"/>
      <c r="N12" s="112"/>
      <c r="O12" s="112"/>
      <c r="P12" s="114"/>
      <c r="Q12" s="114"/>
      <c r="R12" s="115"/>
      <c r="S12" s="116"/>
    </row>
    <row r="13" spans="1:19" ht="13.5" customHeight="1">
      <c r="A13" s="111"/>
      <c r="B13" s="112"/>
      <c r="C13" s="112"/>
      <c r="D13" s="112"/>
      <c r="E13" s="112"/>
      <c r="F13" s="113"/>
      <c r="G13" s="113"/>
      <c r="H13" s="112"/>
      <c r="I13" s="112"/>
      <c r="J13" s="113"/>
      <c r="K13" s="113"/>
      <c r="L13" s="113"/>
      <c r="M13" s="113"/>
      <c r="N13" s="112"/>
      <c r="O13" s="112"/>
      <c r="P13" s="114"/>
      <c r="Q13" s="114"/>
      <c r="R13" s="115"/>
      <c r="S13" s="116"/>
    </row>
    <row r="14" spans="1:19" ht="13.5" customHeight="1" thickBot="1">
      <c r="A14" s="117"/>
      <c r="B14" s="118"/>
      <c r="C14" s="118"/>
      <c r="D14" s="118"/>
      <c r="E14" s="118"/>
      <c r="F14" s="119"/>
      <c r="G14" s="119"/>
      <c r="H14" s="118"/>
      <c r="I14" s="118"/>
      <c r="J14" s="119"/>
      <c r="K14" s="119"/>
      <c r="L14" s="119"/>
      <c r="M14" s="119"/>
      <c r="N14" s="118"/>
      <c r="O14" s="118"/>
      <c r="P14" s="120"/>
      <c r="Q14" s="120"/>
      <c r="R14" s="121"/>
      <c r="S14" s="122"/>
    </row>
    <row r="15" spans="1:7" ht="13.5" customHeight="1" thickTop="1">
      <c r="A15" s="135"/>
      <c r="B15" s="135"/>
      <c r="C15" s="135"/>
      <c r="D15" s="135"/>
      <c r="E15" s="135"/>
      <c r="F15" s="135"/>
      <c r="G15" s="135"/>
    </row>
    <row r="16" spans="1:19" ht="12.75" customHeight="1">
      <c r="A16" s="27"/>
      <c r="B16" s="26"/>
      <c r="C16" s="26"/>
      <c r="D16" s="26"/>
      <c r="E16" s="26"/>
      <c r="F16" s="26"/>
      <c r="G16" s="26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6"/>
    </row>
    <row r="17" spans="1:19" ht="15.75" customHeight="1">
      <c r="A17" s="133" t="s">
        <v>18</v>
      </c>
      <c r="B17" s="134"/>
      <c r="C17" s="134"/>
      <c r="D17" s="134"/>
      <c r="E17" s="134"/>
      <c r="F17" s="134"/>
      <c r="G17" s="134"/>
      <c r="H17" s="280" t="s">
        <v>81</v>
      </c>
      <c r="I17" s="130"/>
      <c r="J17" s="130"/>
      <c r="K17" s="130"/>
      <c r="L17" s="130"/>
      <c r="M17" s="130"/>
      <c r="N17" s="130"/>
      <c r="O17" s="130"/>
      <c r="P17" s="130"/>
      <c r="Q17" s="130"/>
      <c r="R17" s="2"/>
      <c r="S17" s="7"/>
    </row>
    <row r="18" spans="1:19" ht="15.75" customHeight="1">
      <c r="A18" s="20"/>
      <c r="B18" s="25"/>
      <c r="C18" s="21"/>
      <c r="D18" s="21"/>
      <c r="E18" s="21"/>
      <c r="F18" s="21"/>
      <c r="G18" s="2"/>
      <c r="H18" s="2"/>
      <c r="I18" s="2"/>
      <c r="J18" s="2"/>
      <c r="K18" s="2"/>
      <c r="L18" s="2"/>
      <c r="M18" s="21"/>
      <c r="N18" s="21"/>
      <c r="O18" s="21"/>
      <c r="P18" s="21"/>
      <c r="Q18" s="2"/>
      <c r="R18" s="2"/>
      <c r="S18" s="7"/>
    </row>
    <row r="19" spans="1:19" ht="15.75" customHeight="1">
      <c r="A19" s="133" t="s">
        <v>4</v>
      </c>
      <c r="B19" s="134"/>
      <c r="C19" s="134"/>
      <c r="D19" s="134"/>
      <c r="E19" s="134"/>
      <c r="F19" s="134"/>
      <c r="G19" s="134"/>
      <c r="H19" s="281" t="s">
        <v>82</v>
      </c>
      <c r="I19" s="131"/>
      <c r="J19" s="131"/>
      <c r="K19" s="131"/>
      <c r="L19" s="131"/>
      <c r="M19" s="131"/>
      <c r="N19" s="131"/>
      <c r="O19" s="131"/>
      <c r="P19" s="131"/>
      <c r="Q19" s="132"/>
      <c r="R19" s="2"/>
      <c r="S19" s="7"/>
    </row>
    <row r="20" spans="1:19" ht="15.75" customHeight="1">
      <c r="A20" s="22"/>
      <c r="B20" s="2"/>
      <c r="C20" s="2"/>
      <c r="D20" s="2"/>
      <c r="E20" s="2"/>
      <c r="F20" s="2"/>
      <c r="G20" s="2"/>
      <c r="H20" s="282" t="s">
        <v>83</v>
      </c>
      <c r="I20" s="165"/>
      <c r="J20" s="165"/>
      <c r="K20" s="165"/>
      <c r="L20" s="165"/>
      <c r="M20" s="165"/>
      <c r="N20" s="165"/>
      <c r="O20" s="165"/>
      <c r="P20" s="165"/>
      <c r="Q20" s="170"/>
      <c r="R20" s="2"/>
      <c r="S20" s="7"/>
    </row>
    <row r="21" spans="1:19" ht="15.75" customHeight="1">
      <c r="A21" s="22"/>
      <c r="B21" s="2"/>
      <c r="C21" s="2"/>
      <c r="D21" s="2"/>
      <c r="E21" s="2"/>
      <c r="F21" s="2"/>
      <c r="G21" s="21"/>
      <c r="H21" s="283" t="s">
        <v>84</v>
      </c>
      <c r="I21" s="149"/>
      <c r="J21" s="149"/>
      <c r="K21" s="149"/>
      <c r="L21" s="149"/>
      <c r="M21" s="149"/>
      <c r="N21" s="149"/>
      <c r="O21" s="149"/>
      <c r="P21" s="149"/>
      <c r="Q21" s="150"/>
      <c r="R21" s="2"/>
      <c r="S21" s="7"/>
    </row>
    <row r="22" spans="1:19" ht="15.75" customHeight="1">
      <c r="A22" s="22"/>
      <c r="B22" s="2"/>
      <c r="C22" s="2"/>
      <c r="D22" s="2"/>
      <c r="E22" s="2"/>
      <c r="F22" s="2"/>
      <c r="G22" s="21"/>
      <c r="H22" s="21"/>
      <c r="I22" s="21"/>
      <c r="J22" s="21"/>
      <c r="K22" s="21"/>
      <c r="L22" s="2"/>
      <c r="M22" s="2"/>
      <c r="N22" s="2"/>
      <c r="O22" s="2"/>
      <c r="P22" s="2"/>
      <c r="Q22" s="32"/>
      <c r="R22" s="33"/>
      <c r="S22" s="7"/>
    </row>
    <row r="23" spans="1:19" ht="15.75" customHeight="1">
      <c r="A23" s="287" t="s">
        <v>88</v>
      </c>
      <c r="B23" s="136"/>
      <c r="C23" s="136"/>
      <c r="D23" s="136"/>
      <c r="E23" s="136"/>
      <c r="F23" s="136"/>
      <c r="G23" s="136"/>
      <c r="H23" s="288" t="s">
        <v>89</v>
      </c>
      <c r="I23" s="137"/>
      <c r="J23" s="138"/>
      <c r="K23" s="21"/>
      <c r="L23" s="2"/>
      <c r="M23" s="2"/>
      <c r="N23" s="2"/>
      <c r="O23" s="2"/>
      <c r="P23" s="2"/>
      <c r="Q23" s="32"/>
      <c r="R23" s="33"/>
      <c r="S23" s="7"/>
    </row>
    <row r="24" spans="1:19" ht="15.75" customHeight="1">
      <c r="A24" s="22"/>
      <c r="B24" s="34"/>
      <c r="C24" s="34"/>
      <c r="D24" s="34"/>
      <c r="E24" s="34"/>
      <c r="F24" s="2"/>
      <c r="G24" s="21"/>
      <c r="H24" s="21"/>
      <c r="I24" s="21"/>
      <c r="J24" s="21"/>
      <c r="K24" s="21"/>
      <c r="L24" s="2"/>
      <c r="M24" s="2"/>
      <c r="N24" s="2"/>
      <c r="O24" s="2"/>
      <c r="P24" s="2"/>
      <c r="Q24" s="32"/>
      <c r="R24" s="33"/>
      <c r="S24" s="7"/>
    </row>
    <row r="25" spans="1:19" ht="15.75" customHeight="1">
      <c r="A25" s="133" t="s">
        <v>37</v>
      </c>
      <c r="B25" s="134"/>
      <c r="C25" s="134"/>
      <c r="D25" s="134"/>
      <c r="E25" s="134"/>
      <c r="F25" s="134"/>
      <c r="G25" s="173"/>
      <c r="H25" s="288" t="s">
        <v>90</v>
      </c>
      <c r="I25" s="137"/>
      <c r="J25" s="138"/>
      <c r="K25" s="21"/>
      <c r="L25" s="2"/>
      <c r="M25" s="2"/>
      <c r="N25" s="2"/>
      <c r="O25" s="2"/>
      <c r="P25" s="2"/>
      <c r="Q25" s="32"/>
      <c r="R25" s="33"/>
      <c r="S25" s="7"/>
    </row>
    <row r="26" spans="1:19" ht="15.75" customHeight="1">
      <c r="A26" s="22"/>
      <c r="B26" s="2"/>
      <c r="C26" s="2"/>
      <c r="D26" s="2"/>
      <c r="E26" s="2"/>
      <c r="F26" s="2"/>
      <c r="G26" s="23"/>
      <c r="H26" s="21"/>
      <c r="I26" s="21"/>
      <c r="J26" s="21"/>
      <c r="K26" s="21"/>
      <c r="L26" s="2"/>
      <c r="M26" s="2"/>
      <c r="N26" s="2"/>
      <c r="O26" s="2"/>
      <c r="P26" s="2"/>
      <c r="Q26" s="2"/>
      <c r="R26" s="2"/>
      <c r="S26" s="7"/>
    </row>
    <row r="27" spans="1:19" ht="16.5" customHeight="1">
      <c r="A27" s="133" t="s">
        <v>45</v>
      </c>
      <c r="B27" s="134"/>
      <c r="C27" s="134"/>
      <c r="D27" s="134"/>
      <c r="E27" s="134"/>
      <c r="F27" s="134"/>
      <c r="G27" s="134"/>
      <c r="H27" s="289" t="s">
        <v>91</v>
      </c>
      <c r="I27" s="168"/>
      <c r="J27" s="169"/>
      <c r="K27" s="62"/>
      <c r="L27" s="62" t="s">
        <v>1</v>
      </c>
      <c r="M27" s="62"/>
      <c r="N27" s="72">
        <v>2020</v>
      </c>
      <c r="O27" s="62"/>
      <c r="P27" s="62"/>
      <c r="Q27" s="62"/>
      <c r="R27" s="2"/>
      <c r="S27" s="7"/>
    </row>
    <row r="28" spans="1:19" ht="16.5" customHeight="1">
      <c r="A28" s="22"/>
      <c r="B28" s="2"/>
      <c r="C28" s="2"/>
      <c r="D28" s="2"/>
      <c r="E28" s="2"/>
      <c r="F28" s="2"/>
      <c r="G28" s="23"/>
      <c r="H28" s="21"/>
      <c r="I28" s="21"/>
      <c r="J28" s="21"/>
      <c r="K28" s="21"/>
      <c r="L28" s="2"/>
      <c r="M28" s="2"/>
      <c r="N28" s="2"/>
      <c r="O28" s="2"/>
      <c r="P28" s="2"/>
      <c r="Q28" s="2"/>
      <c r="R28" s="2"/>
      <c r="S28" s="7"/>
    </row>
    <row r="29" spans="1:19" ht="16.5" customHeight="1">
      <c r="A29" s="174" t="s">
        <v>34</v>
      </c>
      <c r="B29" s="175"/>
      <c r="C29" s="175"/>
      <c r="D29" s="175"/>
      <c r="E29" s="175"/>
      <c r="F29" s="175"/>
      <c r="G29" s="175"/>
      <c r="H29" s="290" t="s">
        <v>92</v>
      </c>
      <c r="I29" s="166"/>
      <c r="J29" s="166"/>
      <c r="K29" s="166"/>
      <c r="L29" s="166"/>
      <c r="M29" s="166"/>
      <c r="N29" s="166"/>
      <c r="O29" s="166"/>
      <c r="P29" s="166"/>
      <c r="Q29" s="166"/>
      <c r="R29" s="36"/>
      <c r="S29" s="12"/>
    </row>
    <row r="30" spans="1:19" ht="16.5" customHeight="1">
      <c r="A30" s="133" t="s">
        <v>5</v>
      </c>
      <c r="B30" s="134"/>
      <c r="C30" s="134"/>
      <c r="D30" s="134"/>
      <c r="E30" s="134"/>
      <c r="F30" s="134"/>
      <c r="G30" s="134"/>
      <c r="H30" s="291" t="s">
        <v>93</v>
      </c>
      <c r="I30" s="164"/>
      <c r="J30" s="164"/>
      <c r="K30" s="164"/>
      <c r="L30" s="164"/>
      <c r="M30" s="164"/>
      <c r="N30" s="164"/>
      <c r="O30" s="164"/>
      <c r="P30" s="164"/>
      <c r="Q30" s="164"/>
      <c r="R30" s="2"/>
      <c r="S30" s="7"/>
    </row>
    <row r="31" spans="1:19" ht="16.5" customHeight="1">
      <c r="A31" s="133" t="s">
        <v>6</v>
      </c>
      <c r="B31" s="134"/>
      <c r="C31" s="134"/>
      <c r="D31" s="134"/>
      <c r="E31" s="134"/>
      <c r="F31" s="134"/>
      <c r="G31" s="134"/>
      <c r="H31" s="292" t="s">
        <v>94</v>
      </c>
      <c r="I31" s="167"/>
      <c r="J31" s="167"/>
      <c r="K31" s="167"/>
      <c r="L31" s="167"/>
      <c r="M31" s="167"/>
      <c r="N31" s="167"/>
      <c r="O31" s="167"/>
      <c r="P31" s="167"/>
      <c r="Q31" s="167"/>
      <c r="R31" s="2"/>
      <c r="S31" s="7"/>
    </row>
    <row r="32" spans="1:19" ht="16.5" customHeight="1">
      <c r="A32" s="133" t="s">
        <v>7</v>
      </c>
      <c r="B32" s="134"/>
      <c r="C32" s="134"/>
      <c r="D32" s="134"/>
      <c r="E32" s="134"/>
      <c r="F32" s="134"/>
      <c r="G32" s="134"/>
      <c r="H32" s="291" t="s">
        <v>95</v>
      </c>
      <c r="I32" s="165"/>
      <c r="J32" s="165"/>
      <c r="K32" s="165"/>
      <c r="L32" s="165"/>
      <c r="M32" s="165"/>
      <c r="N32" s="165"/>
      <c r="O32" s="165"/>
      <c r="P32" s="165"/>
      <c r="Q32" s="165"/>
      <c r="R32" s="2"/>
      <c r="S32" s="7"/>
    </row>
    <row r="33" spans="1:19" ht="16.5" customHeight="1">
      <c r="A33" s="22"/>
      <c r="B33" s="2"/>
      <c r="C33" s="2"/>
      <c r="D33" s="2"/>
      <c r="E33" s="2"/>
      <c r="F33" s="2"/>
      <c r="G33" s="2"/>
      <c r="H33" s="2"/>
      <c r="I33" s="23"/>
      <c r="J33" s="21"/>
      <c r="K33" s="21"/>
      <c r="L33" s="21"/>
      <c r="M33" s="21"/>
      <c r="N33" s="2"/>
      <c r="O33" s="2"/>
      <c r="P33" s="2"/>
      <c r="Q33" s="2"/>
      <c r="R33" s="2"/>
      <c r="S33" s="7"/>
    </row>
    <row r="34" spans="1:19" ht="16.5" customHeight="1">
      <c r="A34" s="174" t="s">
        <v>35</v>
      </c>
      <c r="B34" s="175"/>
      <c r="C34" s="175"/>
      <c r="D34" s="175"/>
      <c r="E34" s="175"/>
      <c r="F34" s="175"/>
      <c r="G34" s="175"/>
      <c r="H34" s="293" t="s">
        <v>96</v>
      </c>
      <c r="I34" s="24"/>
      <c r="J34" s="35"/>
      <c r="K34" s="24"/>
      <c r="L34" s="24"/>
      <c r="M34" s="24"/>
      <c r="N34" s="24"/>
      <c r="O34" s="24"/>
      <c r="P34" s="24"/>
      <c r="Q34" s="24"/>
      <c r="R34" s="36"/>
      <c r="S34" s="12"/>
    </row>
    <row r="35" spans="1:19" ht="16.5" customHeight="1">
      <c r="A35" s="171" t="s">
        <v>5</v>
      </c>
      <c r="B35" s="172"/>
      <c r="C35" s="172"/>
      <c r="D35" s="172"/>
      <c r="E35" s="172"/>
      <c r="F35" s="172"/>
      <c r="G35" s="172"/>
      <c r="H35" s="294" t="s">
        <v>97</v>
      </c>
      <c r="I35" s="131"/>
      <c r="J35" s="131"/>
      <c r="K35" s="131"/>
      <c r="L35" s="131"/>
      <c r="M35" s="131"/>
      <c r="N35" s="131"/>
      <c r="O35" s="131"/>
      <c r="P35" s="131"/>
      <c r="Q35" s="131"/>
      <c r="R35" s="31"/>
      <c r="S35" s="6"/>
    </row>
    <row r="36" spans="1:19" ht="16.5" customHeight="1">
      <c r="A36" s="133" t="s">
        <v>6</v>
      </c>
      <c r="B36" s="134"/>
      <c r="C36" s="134"/>
      <c r="D36" s="134"/>
      <c r="E36" s="134"/>
      <c r="F36" s="134"/>
      <c r="G36" s="134"/>
      <c r="H36" s="292" t="s">
        <v>94</v>
      </c>
      <c r="I36" s="167"/>
      <c r="J36" s="167"/>
      <c r="K36" s="167"/>
      <c r="L36" s="167"/>
      <c r="M36" s="167"/>
      <c r="N36" s="167"/>
      <c r="O36" s="167"/>
      <c r="P36" s="167"/>
      <c r="Q36" s="167"/>
      <c r="R36" s="2"/>
      <c r="S36" s="7"/>
    </row>
    <row r="37" spans="1:19" ht="16.5" customHeight="1">
      <c r="A37" s="133" t="s">
        <v>7</v>
      </c>
      <c r="B37" s="134"/>
      <c r="C37" s="134"/>
      <c r="D37" s="134"/>
      <c r="E37" s="134"/>
      <c r="F37" s="134"/>
      <c r="G37" s="134"/>
      <c r="H37" s="291" t="s">
        <v>98</v>
      </c>
      <c r="I37" s="165"/>
      <c r="J37" s="165"/>
      <c r="K37" s="165"/>
      <c r="L37" s="165"/>
      <c r="M37" s="165"/>
      <c r="N37" s="165"/>
      <c r="O37" s="165"/>
      <c r="P37" s="165"/>
      <c r="Q37" s="165"/>
      <c r="R37" s="2"/>
      <c r="S37" s="7"/>
    </row>
    <row r="38" spans="1:19" ht="12.75" customHeight="1">
      <c r="A38" s="68"/>
      <c r="B38" s="4"/>
      <c r="C38" s="4"/>
      <c r="D38" s="4"/>
      <c r="E38" s="4"/>
      <c r="F38" s="4"/>
      <c r="G38" s="69"/>
      <c r="H38" s="70"/>
      <c r="I38" s="70"/>
      <c r="J38" s="70"/>
      <c r="K38" s="70"/>
      <c r="L38" s="4"/>
      <c r="M38" s="4"/>
      <c r="N38" s="4"/>
      <c r="O38" s="4"/>
      <c r="P38" s="4"/>
      <c r="Q38" s="4"/>
      <c r="R38" s="4"/>
      <c r="S38" s="8"/>
    </row>
  </sheetData>
  <sheetProtection/>
  <mergeCells count="39"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E11:O11"/>
    <mergeCell ref="H30:Q30"/>
    <mergeCell ref="H32:Q32"/>
    <mergeCell ref="H29:Q29"/>
    <mergeCell ref="H31:Q31"/>
    <mergeCell ref="H36:Q36"/>
    <mergeCell ref="H27:J27"/>
    <mergeCell ref="H20:Q20"/>
    <mergeCell ref="A35:G35"/>
    <mergeCell ref="A25:G25"/>
    <mergeCell ref="R1:S1"/>
    <mergeCell ref="R2:S2"/>
    <mergeCell ref="P1:Q1"/>
    <mergeCell ref="P2:Q2"/>
    <mergeCell ref="R3:S3"/>
    <mergeCell ref="H25:J25"/>
    <mergeCell ref="H21:Q21"/>
    <mergeCell ref="E7:O10"/>
    <mergeCell ref="P3:Q3"/>
    <mergeCell ref="J1:O2"/>
    <mergeCell ref="D1:I2"/>
    <mergeCell ref="A1:C2"/>
    <mergeCell ref="H17:Q17"/>
    <mergeCell ref="H19:Q19"/>
    <mergeCell ref="A27:G27"/>
    <mergeCell ref="A19:G19"/>
    <mergeCell ref="A17:G17"/>
    <mergeCell ref="A15:G15"/>
    <mergeCell ref="A23:G23"/>
    <mergeCell ref="H23:J23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4"/>
  <dimension ref="A1:W17"/>
  <sheetViews>
    <sheetView zoomScalePageLayoutView="70"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26" t="str">
        <f>Coordonnées!A1</f>
        <v>Synthèse du Budget</v>
      </c>
      <c r="B1" s="127"/>
      <c r="C1" s="127"/>
      <c r="D1" s="123" t="str">
        <f>Coordonnées!D1</f>
        <v>Administration communale de :</v>
      </c>
      <c r="E1" s="123"/>
      <c r="F1" s="123"/>
      <c r="G1" s="123"/>
      <c r="H1" s="123"/>
      <c r="I1" s="123"/>
      <c r="J1" s="161" t="str">
        <f>Coordonnées!J1</f>
        <v>ANHEE</v>
      </c>
      <c r="K1" s="161"/>
      <c r="L1" s="161"/>
      <c r="M1" s="161"/>
      <c r="N1" s="161"/>
      <c r="O1" s="161"/>
      <c r="P1" s="143" t="str">
        <f>Coordonnées!P1</f>
        <v>Code INS</v>
      </c>
      <c r="Q1" s="144"/>
      <c r="R1" s="139">
        <f>Coordonnées!R1</f>
        <v>91005</v>
      </c>
      <c r="S1" s="140"/>
    </row>
    <row r="2" spans="1:19" ht="12.75">
      <c r="A2" s="128"/>
      <c r="B2" s="129"/>
      <c r="C2" s="129"/>
      <c r="D2" s="124"/>
      <c r="E2" s="124"/>
      <c r="F2" s="125"/>
      <c r="G2" s="125"/>
      <c r="H2" s="124"/>
      <c r="I2" s="124"/>
      <c r="J2" s="162"/>
      <c r="K2" s="162"/>
      <c r="L2" s="162"/>
      <c r="M2" s="162"/>
      <c r="N2" s="162"/>
      <c r="O2" s="162"/>
      <c r="P2" s="145" t="str">
        <f>Coordonnées!P2</f>
        <v>Exercice:</v>
      </c>
      <c r="Q2" s="146"/>
      <c r="R2" s="141">
        <f>Coordonnées!R2</f>
        <v>2020</v>
      </c>
      <c r="S2" s="142"/>
    </row>
    <row r="3" spans="1:19" ht="12.75">
      <c r="A3" s="86" t="str">
        <f>Coordonnées!A3</f>
        <v>Modèle officiel généré par l'application eComptes © SPW.INTERIEUR &amp;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59" t="str">
        <f>Coordonnées!P3</f>
        <v>Version:</v>
      </c>
      <c r="Q3" s="160"/>
      <c r="R3" s="147">
        <f>Coordonnées!R3</f>
        <v>1</v>
      </c>
      <c r="S3" s="148"/>
    </row>
    <row r="4" spans="1:19" ht="12.7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.75" customHeight="1">
      <c r="A5" s="14"/>
      <c r="B5" s="15"/>
      <c r="C5" s="19"/>
      <c r="D5" s="19"/>
      <c r="E5" s="19"/>
      <c r="F5" s="21"/>
      <c r="G5" s="21"/>
      <c r="H5" s="21"/>
      <c r="I5" s="21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22" ht="18" customHeight="1">
      <c r="A6" s="19"/>
      <c r="B6" s="19"/>
      <c r="C6" s="19"/>
      <c r="D6" s="19"/>
      <c r="E6" s="19"/>
      <c r="F6" s="21"/>
      <c r="G6" s="37"/>
      <c r="H6" s="176" t="s">
        <v>43</v>
      </c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7"/>
      <c r="U6" s="177"/>
      <c r="V6" s="177"/>
    </row>
    <row r="7" spans="1:22" ht="18" customHeight="1">
      <c r="A7" s="43"/>
      <c r="B7" s="44"/>
      <c r="C7" s="44"/>
      <c r="D7" s="44"/>
      <c r="E7" s="44"/>
      <c r="F7" s="44"/>
      <c r="G7" s="44"/>
      <c r="H7" s="192" t="str">
        <f>Coordonnées!$H$27</f>
        <v>Budget</v>
      </c>
      <c r="I7" s="192"/>
      <c r="J7" s="192"/>
      <c r="K7" s="192" t="str">
        <f>Coordonnées!$H$27</f>
        <v>Budget</v>
      </c>
      <c r="L7" s="192"/>
      <c r="M7" s="192"/>
      <c r="N7" s="192" t="str">
        <f>Coordonnées!$H$27</f>
        <v>Budget</v>
      </c>
      <c r="O7" s="192"/>
      <c r="P7" s="192"/>
      <c r="Q7" s="192" t="str">
        <f>Coordonnées!$H$27</f>
        <v>Budget</v>
      </c>
      <c r="R7" s="192"/>
      <c r="S7" s="192"/>
      <c r="T7" s="192" t="str">
        <f>Coordonnées!$H$27</f>
        <v>Budget</v>
      </c>
      <c r="U7" s="192"/>
      <c r="V7" s="192"/>
    </row>
    <row r="8" spans="1:22" ht="18" customHeight="1" thickBot="1">
      <c r="A8" s="191" t="s">
        <v>2</v>
      </c>
      <c r="B8" s="191"/>
      <c r="C8" s="191"/>
      <c r="D8" s="191"/>
      <c r="E8" s="191"/>
      <c r="F8" s="191"/>
      <c r="G8" s="191"/>
      <c r="H8" s="181">
        <f>K8-1</f>
        <v>2016</v>
      </c>
      <c r="I8" s="181"/>
      <c r="J8" s="181"/>
      <c r="K8" s="181">
        <f>N8-1</f>
        <v>2017</v>
      </c>
      <c r="L8" s="181"/>
      <c r="M8" s="181"/>
      <c r="N8" s="181">
        <f>Q8-1</f>
        <v>2018</v>
      </c>
      <c r="O8" s="181"/>
      <c r="P8" s="181"/>
      <c r="Q8" s="181">
        <f>T8-1</f>
        <v>2019</v>
      </c>
      <c r="R8" s="181"/>
      <c r="S8" s="181"/>
      <c r="T8" s="181">
        <f>R2</f>
        <v>2020</v>
      </c>
      <c r="U8" s="181"/>
      <c r="V8" s="181"/>
    </row>
    <row r="9" spans="1:22" ht="18" customHeight="1" thickBot="1">
      <c r="A9" s="178" t="s">
        <v>68</v>
      </c>
      <c r="B9" s="179"/>
      <c r="C9" s="179"/>
      <c r="D9" s="179"/>
      <c r="E9" s="179"/>
      <c r="F9" s="179"/>
      <c r="G9" s="180"/>
      <c r="H9" s="185">
        <f>'Ordinaire GE'!H26-'Ordinaire GE'!H15</f>
        <v>679370.4000000004</v>
      </c>
      <c r="I9" s="186"/>
      <c r="J9" s="187"/>
      <c r="K9" s="185">
        <f>'Ordinaire GE'!K26-'Ordinaire GE'!K15</f>
        <v>119204.97999999952</v>
      </c>
      <c r="L9" s="186"/>
      <c r="M9" s="187"/>
      <c r="N9" s="185">
        <f>'Ordinaire GE'!N26-'Ordinaire GE'!N15</f>
        <v>109054.24000000022</v>
      </c>
      <c r="O9" s="186"/>
      <c r="P9" s="187"/>
      <c r="Q9" s="185">
        <f>'Ordinaire GE'!Q26-'Ordinaire GE'!Q15</f>
        <v>69050.09000000078</v>
      </c>
      <c r="R9" s="186"/>
      <c r="S9" s="187"/>
      <c r="T9" s="185">
        <f>'Ordinaire GE'!T26-'Ordinaire GE'!T15</f>
        <v>81331.58000000007</v>
      </c>
      <c r="U9" s="186"/>
      <c r="V9" s="187"/>
    </row>
    <row r="10" spans="1:22" ht="30" customHeight="1" thickBot="1">
      <c r="A10" s="182" t="s">
        <v>76</v>
      </c>
      <c r="B10" s="183"/>
      <c r="C10" s="183"/>
      <c r="D10" s="183"/>
      <c r="E10" s="183"/>
      <c r="F10" s="183"/>
      <c r="G10" s="184"/>
      <c r="H10" s="188">
        <f>'Ordinaire GE'!H29-'Ordinaire GE'!H18</f>
        <v>133787.54000000097</v>
      </c>
      <c r="I10" s="189"/>
      <c r="J10" s="190"/>
      <c r="K10" s="188">
        <f>'Ordinaire GE'!K29-'Ordinaire GE'!K18</f>
        <v>54049.229999999516</v>
      </c>
      <c r="L10" s="189"/>
      <c r="M10" s="190"/>
      <c r="N10" s="188">
        <f>'Ordinaire GE'!N29-'Ordinaire GE'!N18</f>
        <v>18128.60000000056</v>
      </c>
      <c r="O10" s="189"/>
      <c r="P10" s="190"/>
      <c r="Q10" s="188">
        <f>'Ordinaire GE'!Q29-'Ordinaire GE'!Q18</f>
        <v>50313.16000000108</v>
      </c>
      <c r="R10" s="189"/>
      <c r="S10" s="190"/>
      <c r="T10" s="188">
        <f>'Ordinaire GE'!T29-'Ordinaire GE'!T18</f>
        <v>222413.1499999985</v>
      </c>
      <c r="U10" s="189"/>
      <c r="V10" s="190"/>
    </row>
    <row r="11" spans="1:19" ht="16.5" customHeight="1">
      <c r="A11" s="56" t="s">
        <v>69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6"/>
      <c r="M11" s="46"/>
      <c r="N11" s="46"/>
      <c r="O11" s="46"/>
      <c r="P11" s="46"/>
      <c r="Q11" s="46"/>
      <c r="R11" s="47"/>
      <c r="S11" s="47"/>
    </row>
    <row r="12" spans="1:23" ht="16.5" customHeight="1">
      <c r="A12" s="92"/>
      <c r="B12" s="92"/>
      <c r="C12" s="92"/>
      <c r="D12" s="92"/>
      <c r="E12" s="92"/>
      <c r="F12" s="85"/>
      <c r="G12" s="93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99"/>
      <c r="U12" s="99"/>
      <c r="V12" s="99"/>
      <c r="W12" s="94"/>
    </row>
    <row r="13" spans="1:23" ht="16.5" customHeight="1">
      <c r="A13" s="46"/>
      <c r="B13" s="95"/>
      <c r="C13" s="95"/>
      <c r="D13" s="95"/>
      <c r="E13" s="95"/>
      <c r="F13" s="95"/>
      <c r="G13" s="9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94"/>
    </row>
    <row r="14" spans="1:23" ht="16.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4"/>
    </row>
    <row r="15" spans="1:23" ht="16.5" customHeight="1">
      <c r="A15" s="46"/>
      <c r="B15" s="46"/>
      <c r="C15" s="46"/>
      <c r="D15" s="46"/>
      <c r="E15" s="46"/>
      <c r="F15" s="46"/>
      <c r="G15" s="46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4"/>
    </row>
    <row r="16" spans="1:23" ht="24.75" customHeight="1">
      <c r="A16" s="98"/>
      <c r="B16" s="98"/>
      <c r="C16" s="98"/>
      <c r="D16" s="98"/>
      <c r="E16" s="98"/>
      <c r="F16" s="98"/>
      <c r="G16" s="98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4"/>
    </row>
    <row r="17" spans="1:23" ht="16.5" customHeight="1">
      <c r="A17" s="47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46"/>
      <c r="M17" s="46"/>
      <c r="N17" s="46"/>
      <c r="O17" s="46"/>
      <c r="P17" s="46"/>
      <c r="Q17" s="46"/>
      <c r="R17" s="47"/>
      <c r="S17" s="47"/>
      <c r="T17" s="94"/>
      <c r="U17" s="94"/>
      <c r="V17" s="94"/>
      <c r="W17" s="94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/>
  <mergeCells count="33">
    <mergeCell ref="A8:G8"/>
    <mergeCell ref="Q7:S7"/>
    <mergeCell ref="N7:P7"/>
    <mergeCell ref="K7:M7"/>
    <mergeCell ref="H7:J7"/>
    <mergeCell ref="T7:V7"/>
    <mergeCell ref="T8:V8"/>
    <mergeCell ref="T9:V9"/>
    <mergeCell ref="T10:V10"/>
    <mergeCell ref="K10:M10"/>
    <mergeCell ref="N8:P8"/>
    <mergeCell ref="N9:P9"/>
    <mergeCell ref="N10:P10"/>
    <mergeCell ref="Q8:S8"/>
    <mergeCell ref="Q9:S9"/>
    <mergeCell ref="A9:G9"/>
    <mergeCell ref="H8:J8"/>
    <mergeCell ref="A10:G10"/>
    <mergeCell ref="P3:Q3"/>
    <mergeCell ref="R3:S3"/>
    <mergeCell ref="H9:J9"/>
    <mergeCell ref="H10:J10"/>
    <mergeCell ref="K8:M8"/>
    <mergeCell ref="K9:M9"/>
    <mergeCell ref="Q10:S10"/>
    <mergeCell ref="H6:V6"/>
    <mergeCell ref="P2:Q2"/>
    <mergeCell ref="R2:S2"/>
    <mergeCell ref="A1:C2"/>
    <mergeCell ref="D1:I2"/>
    <mergeCell ref="J1:O2"/>
    <mergeCell ref="P1:Q1"/>
    <mergeCell ref="R1:S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9"/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26" t="str">
        <f>Coordonnées!A1</f>
        <v>Synthèse du Budget</v>
      </c>
      <c r="B1" s="127"/>
      <c r="C1" s="127"/>
      <c r="D1" s="123" t="str">
        <f>Coordonnées!D1</f>
        <v>Administration communale de :</v>
      </c>
      <c r="E1" s="123"/>
      <c r="F1" s="123"/>
      <c r="G1" s="123"/>
      <c r="H1" s="123"/>
      <c r="I1" s="123"/>
      <c r="J1" s="161" t="str">
        <f>Coordonnées!J1</f>
        <v>ANHEE</v>
      </c>
      <c r="K1" s="161"/>
      <c r="L1" s="161"/>
      <c r="M1" s="161"/>
      <c r="N1" s="161"/>
      <c r="O1" s="161"/>
      <c r="P1" s="143" t="str">
        <f>Coordonnées!P1</f>
        <v>Code INS</v>
      </c>
      <c r="Q1" s="144"/>
      <c r="R1" s="139">
        <f>Coordonnées!R1</f>
        <v>91005</v>
      </c>
      <c r="S1" s="140"/>
    </row>
    <row r="2" spans="1:19" ht="12.75">
      <c r="A2" s="128"/>
      <c r="B2" s="129"/>
      <c r="C2" s="129"/>
      <c r="D2" s="124"/>
      <c r="E2" s="124"/>
      <c r="F2" s="125"/>
      <c r="G2" s="125"/>
      <c r="H2" s="124"/>
      <c r="I2" s="124"/>
      <c r="J2" s="162"/>
      <c r="K2" s="162"/>
      <c r="L2" s="162"/>
      <c r="M2" s="162"/>
      <c r="N2" s="162"/>
      <c r="O2" s="162"/>
      <c r="P2" s="145" t="str">
        <f>Coordonnées!P2</f>
        <v>Exercice:</v>
      </c>
      <c r="Q2" s="146"/>
      <c r="R2" s="141">
        <f>Coordonnées!R2</f>
        <v>2020</v>
      </c>
      <c r="S2" s="142"/>
    </row>
    <row r="3" spans="1:19" ht="12.75">
      <c r="A3" s="86" t="str">
        <f>Coordonnées!A3</f>
        <v>Modèle officiel généré par l'application eComptes © SPW.INTERIEUR &amp;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59" t="str">
        <f>Coordonnées!P3</f>
        <v>Version:</v>
      </c>
      <c r="Q3" s="160"/>
      <c r="R3" s="147">
        <f>Coordonnées!R3</f>
        <v>1</v>
      </c>
      <c r="S3" s="148"/>
    </row>
    <row r="4" spans="1:19" ht="12.7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5" customHeight="1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" customHeight="1">
      <c r="A6" s="14"/>
      <c r="B6" s="19"/>
      <c r="C6" s="19"/>
      <c r="D6" s="19"/>
      <c r="E6" s="19"/>
      <c r="H6" s="227" t="s">
        <v>44</v>
      </c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8"/>
      <c r="U6" s="228"/>
      <c r="V6" s="228"/>
    </row>
    <row r="7" spans="1:22" ht="18" customHeight="1">
      <c r="A7" s="42"/>
      <c r="B7" s="45"/>
      <c r="C7" s="44"/>
      <c r="D7" s="44"/>
      <c r="E7" s="44"/>
      <c r="F7" s="44"/>
      <c r="G7" s="44"/>
      <c r="H7" s="229" t="str">
        <f>Coordonnées!$H$27</f>
        <v>Budget</v>
      </c>
      <c r="I7" s="229"/>
      <c r="J7" s="229"/>
      <c r="K7" s="229" t="str">
        <f>Coordonnées!$H$27</f>
        <v>Budget</v>
      </c>
      <c r="L7" s="229"/>
      <c r="M7" s="229"/>
      <c r="N7" s="229" t="str">
        <f>Coordonnées!$H$27</f>
        <v>Budget</v>
      </c>
      <c r="O7" s="229"/>
      <c r="P7" s="229"/>
      <c r="Q7" s="229" t="str">
        <f>Coordonnées!$H$27</f>
        <v>Budget</v>
      </c>
      <c r="R7" s="229"/>
      <c r="S7" s="229"/>
      <c r="T7" s="229" t="str">
        <f>Coordonnées!$H$27</f>
        <v>Budget</v>
      </c>
      <c r="U7" s="229"/>
      <c r="V7" s="229"/>
    </row>
    <row r="8" spans="1:22" ht="18" customHeight="1">
      <c r="A8" s="42"/>
      <c r="B8" s="48"/>
      <c r="C8" s="44"/>
      <c r="D8" s="44"/>
      <c r="E8" s="44"/>
      <c r="F8" s="44"/>
      <c r="G8" s="44"/>
      <c r="H8" s="295" t="s">
        <v>99</v>
      </c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4"/>
      <c r="U8" s="224"/>
      <c r="V8" s="225"/>
    </row>
    <row r="9" spans="1:22" ht="18" customHeight="1">
      <c r="A9" s="216" t="s">
        <v>2</v>
      </c>
      <c r="B9" s="226"/>
      <c r="C9" s="216"/>
      <c r="D9" s="216"/>
      <c r="E9" s="216"/>
      <c r="F9" s="216"/>
      <c r="G9" s="216"/>
      <c r="H9" s="217">
        <f>K9-1</f>
        <v>2016</v>
      </c>
      <c r="I9" s="217"/>
      <c r="J9" s="217"/>
      <c r="K9" s="217">
        <f>N9-1</f>
        <v>2017</v>
      </c>
      <c r="L9" s="217"/>
      <c r="M9" s="217"/>
      <c r="N9" s="217">
        <f>Q9-1</f>
        <v>2018</v>
      </c>
      <c r="O9" s="217"/>
      <c r="P9" s="217"/>
      <c r="Q9" s="217">
        <f>T9-1</f>
        <v>2019</v>
      </c>
      <c r="R9" s="217"/>
      <c r="S9" s="217"/>
      <c r="T9" s="217">
        <f>R2</f>
        <v>2020</v>
      </c>
      <c r="U9" s="217"/>
      <c r="V9" s="217"/>
    </row>
    <row r="10" spans="1:22" ht="18" customHeight="1">
      <c r="A10" s="221" t="s">
        <v>13</v>
      </c>
      <c r="B10" s="222"/>
      <c r="C10" s="222"/>
      <c r="D10" s="222"/>
      <c r="E10" s="222"/>
      <c r="F10" s="222"/>
      <c r="G10" s="222"/>
      <c r="H10" s="297">
        <v>3105318.32</v>
      </c>
      <c r="I10" s="214">
        <v>5512664.26</v>
      </c>
      <c r="J10" s="215">
        <v>5512664.26</v>
      </c>
      <c r="K10" s="297">
        <v>3166815.18</v>
      </c>
      <c r="L10" s="214">
        <v>5512664.26</v>
      </c>
      <c r="M10" s="215">
        <v>5512664.26</v>
      </c>
      <c r="N10" s="297">
        <v>3264391.93</v>
      </c>
      <c r="O10" s="214">
        <v>5512664.26</v>
      </c>
      <c r="P10" s="215">
        <v>5512664.26</v>
      </c>
      <c r="Q10" s="297">
        <v>3377525.03</v>
      </c>
      <c r="R10" s="214">
        <v>5512664.26</v>
      </c>
      <c r="S10" s="215">
        <v>5512664.26</v>
      </c>
      <c r="T10" s="297">
        <v>3702034.81</v>
      </c>
      <c r="U10" s="214">
        <v>5512664.26</v>
      </c>
      <c r="V10" s="215">
        <v>5512664.26</v>
      </c>
    </row>
    <row r="11" spans="1:22" ht="18" customHeight="1">
      <c r="A11" s="204" t="s">
        <v>14</v>
      </c>
      <c r="B11" s="205"/>
      <c r="C11" s="205"/>
      <c r="D11" s="205"/>
      <c r="E11" s="205"/>
      <c r="F11" s="205"/>
      <c r="G11" s="205"/>
      <c r="H11" s="298">
        <v>1346977.66</v>
      </c>
      <c r="I11" s="212">
        <v>2726342.74</v>
      </c>
      <c r="J11" s="213">
        <v>2726342.74</v>
      </c>
      <c r="K11" s="298">
        <v>1403972.04</v>
      </c>
      <c r="L11" s="212">
        <v>2726342.74</v>
      </c>
      <c r="M11" s="213">
        <v>2726342.74</v>
      </c>
      <c r="N11" s="298">
        <v>1406594.5</v>
      </c>
      <c r="O11" s="212">
        <v>2726342.74</v>
      </c>
      <c r="P11" s="213">
        <v>2726342.74</v>
      </c>
      <c r="Q11" s="298">
        <v>1337044.22</v>
      </c>
      <c r="R11" s="212">
        <v>2726342.74</v>
      </c>
      <c r="S11" s="213">
        <v>2726342.74</v>
      </c>
      <c r="T11" s="298">
        <v>1462486.77</v>
      </c>
      <c r="U11" s="212">
        <v>2726342.74</v>
      </c>
      <c r="V11" s="213">
        <v>2726342.74</v>
      </c>
    </row>
    <row r="12" spans="1:22" ht="18" customHeight="1">
      <c r="A12" s="204" t="s">
        <v>15</v>
      </c>
      <c r="B12" s="205"/>
      <c r="C12" s="205"/>
      <c r="D12" s="205"/>
      <c r="E12" s="205"/>
      <c r="F12" s="205"/>
      <c r="G12" s="205"/>
      <c r="H12" s="298">
        <v>1835958.6</v>
      </c>
      <c r="I12" s="212">
        <v>4264832.04</v>
      </c>
      <c r="J12" s="213">
        <v>4264832.04</v>
      </c>
      <c r="K12" s="298">
        <v>1883941.93</v>
      </c>
      <c r="L12" s="212">
        <v>4264832.04</v>
      </c>
      <c r="M12" s="213">
        <v>4264832.04</v>
      </c>
      <c r="N12" s="298">
        <v>1997423.73</v>
      </c>
      <c r="O12" s="212">
        <v>4264832.04</v>
      </c>
      <c r="P12" s="213">
        <v>4264832.04</v>
      </c>
      <c r="Q12" s="298">
        <v>2009783.96</v>
      </c>
      <c r="R12" s="212">
        <v>4264832.04</v>
      </c>
      <c r="S12" s="213">
        <v>4264832.04</v>
      </c>
      <c r="T12" s="298">
        <v>2045783.28</v>
      </c>
      <c r="U12" s="212">
        <v>4264832.04</v>
      </c>
      <c r="V12" s="213">
        <v>4264832.04</v>
      </c>
    </row>
    <row r="13" spans="1:22" ht="18" customHeight="1">
      <c r="A13" s="204" t="s">
        <v>16</v>
      </c>
      <c r="B13" s="205"/>
      <c r="C13" s="205"/>
      <c r="D13" s="205"/>
      <c r="E13" s="205"/>
      <c r="F13" s="205"/>
      <c r="G13" s="205"/>
      <c r="H13" s="298">
        <v>945251</v>
      </c>
      <c r="I13" s="212">
        <v>41563.69</v>
      </c>
      <c r="J13" s="213">
        <v>41563.69</v>
      </c>
      <c r="K13" s="298">
        <v>976102.31</v>
      </c>
      <c r="L13" s="212">
        <v>41563.69</v>
      </c>
      <c r="M13" s="213">
        <v>41563.69</v>
      </c>
      <c r="N13" s="298">
        <v>1033932.71</v>
      </c>
      <c r="O13" s="212">
        <v>41563.69</v>
      </c>
      <c r="P13" s="213">
        <v>41563.69</v>
      </c>
      <c r="Q13" s="298">
        <v>1062242.65</v>
      </c>
      <c r="R13" s="212">
        <v>41563.69</v>
      </c>
      <c r="S13" s="213">
        <v>41563.69</v>
      </c>
      <c r="T13" s="298">
        <v>1015891.38</v>
      </c>
      <c r="U13" s="212">
        <v>41563.69</v>
      </c>
      <c r="V13" s="213">
        <v>41563.69</v>
      </c>
    </row>
    <row r="14" spans="1:22" ht="18" customHeight="1" thickBot="1">
      <c r="A14" s="199" t="s">
        <v>49</v>
      </c>
      <c r="B14" s="200"/>
      <c r="C14" s="200"/>
      <c r="D14" s="200"/>
      <c r="E14" s="200"/>
      <c r="F14" s="200"/>
      <c r="G14" s="200"/>
      <c r="H14" s="299">
        <v>0</v>
      </c>
      <c r="I14" s="202">
        <v>0</v>
      </c>
      <c r="J14" s="203">
        <v>0</v>
      </c>
      <c r="K14" s="299">
        <v>0</v>
      </c>
      <c r="L14" s="202">
        <v>0</v>
      </c>
      <c r="M14" s="203">
        <v>0</v>
      </c>
      <c r="N14" s="299">
        <v>0</v>
      </c>
      <c r="O14" s="202">
        <v>0</v>
      </c>
      <c r="P14" s="203">
        <v>0</v>
      </c>
      <c r="Q14" s="299">
        <v>60000</v>
      </c>
      <c r="R14" s="202">
        <v>0</v>
      </c>
      <c r="S14" s="203">
        <v>0</v>
      </c>
      <c r="T14" s="299">
        <v>120000</v>
      </c>
      <c r="U14" s="202">
        <v>0</v>
      </c>
      <c r="V14" s="203">
        <v>0</v>
      </c>
    </row>
    <row r="15" spans="1:22" ht="18" customHeight="1" thickBot="1">
      <c r="A15" s="178" t="s">
        <v>70</v>
      </c>
      <c r="B15" s="179"/>
      <c r="C15" s="179"/>
      <c r="D15" s="179"/>
      <c r="E15" s="179"/>
      <c r="F15" s="179"/>
      <c r="G15" s="179"/>
      <c r="H15" s="209">
        <f>SUM(H10:H14)</f>
        <v>7233505.58</v>
      </c>
      <c r="I15" s="210"/>
      <c r="J15" s="211"/>
      <c r="K15" s="210">
        <f>SUM(K10:K14)</f>
        <v>7430831.460000001</v>
      </c>
      <c r="L15" s="210"/>
      <c r="M15" s="210"/>
      <c r="N15" s="209">
        <f>SUM(N10:N14)</f>
        <v>7702342.87</v>
      </c>
      <c r="O15" s="210"/>
      <c r="P15" s="211"/>
      <c r="Q15" s="210">
        <f>SUM(Q10:Q14)</f>
        <v>7846595.859999999</v>
      </c>
      <c r="R15" s="210"/>
      <c r="S15" s="211"/>
      <c r="T15" s="210">
        <f>SUM(T10:T14)</f>
        <v>8346196.24</v>
      </c>
      <c r="U15" s="210"/>
      <c r="V15" s="211"/>
    </row>
    <row r="16" spans="1:22" ht="18" customHeight="1">
      <c r="A16" s="204" t="s">
        <v>30</v>
      </c>
      <c r="B16" s="205"/>
      <c r="C16" s="205"/>
      <c r="D16" s="205"/>
      <c r="E16" s="205"/>
      <c r="F16" s="205"/>
      <c r="G16" s="205"/>
      <c r="H16" s="300">
        <v>501843.14</v>
      </c>
      <c r="I16" s="207">
        <v>1521059.02</v>
      </c>
      <c r="J16" s="208">
        <v>2351270.66</v>
      </c>
      <c r="K16" s="300">
        <v>133563.61</v>
      </c>
      <c r="L16" s="207">
        <v>1659060.83</v>
      </c>
      <c r="M16" s="208">
        <v>1521059.02</v>
      </c>
      <c r="N16" s="300">
        <v>165783.09</v>
      </c>
      <c r="O16" s="207">
        <v>2230351.92</v>
      </c>
      <c r="P16" s="208">
        <v>1659060.83</v>
      </c>
      <c r="Q16" s="300">
        <v>203256.07</v>
      </c>
      <c r="R16" s="207">
        <v>2351270.66</v>
      </c>
      <c r="S16" s="208">
        <v>2230351.92</v>
      </c>
      <c r="T16" s="300">
        <v>171210.65</v>
      </c>
      <c r="U16" s="207">
        <v>2351270.66</v>
      </c>
      <c r="V16" s="208">
        <v>2230351.92</v>
      </c>
    </row>
    <row r="17" spans="1:22" ht="18" customHeight="1" thickBot="1">
      <c r="A17" s="199" t="s">
        <v>3</v>
      </c>
      <c r="B17" s="200"/>
      <c r="C17" s="200"/>
      <c r="D17" s="200"/>
      <c r="E17" s="200"/>
      <c r="F17" s="200"/>
      <c r="G17" s="200"/>
      <c r="H17" s="299">
        <v>43739.72</v>
      </c>
      <c r="I17" s="202">
        <v>1192323.53</v>
      </c>
      <c r="J17" s="203">
        <v>824300.6</v>
      </c>
      <c r="K17" s="299">
        <v>0</v>
      </c>
      <c r="L17" s="202">
        <v>4295659.86</v>
      </c>
      <c r="M17" s="203">
        <v>1192323.53</v>
      </c>
      <c r="N17" s="299">
        <v>0</v>
      </c>
      <c r="O17" s="202">
        <v>1045347.08</v>
      </c>
      <c r="P17" s="203">
        <v>4295659.86</v>
      </c>
      <c r="Q17" s="299">
        <v>0</v>
      </c>
      <c r="R17" s="202">
        <v>824300.6</v>
      </c>
      <c r="S17" s="203">
        <v>1045347.08</v>
      </c>
      <c r="T17" s="299">
        <v>0</v>
      </c>
      <c r="U17" s="202">
        <v>824300.6</v>
      </c>
      <c r="V17" s="203">
        <v>1045347.08</v>
      </c>
    </row>
    <row r="18" spans="1:22" ht="18" customHeight="1" thickBot="1">
      <c r="A18" s="193" t="s">
        <v>71</v>
      </c>
      <c r="B18" s="194"/>
      <c r="C18" s="194"/>
      <c r="D18" s="194"/>
      <c r="E18" s="194"/>
      <c r="F18" s="194"/>
      <c r="G18" s="194"/>
      <c r="H18" s="196">
        <f>SUM(H15:H17)</f>
        <v>7779088.4399999995</v>
      </c>
      <c r="I18" s="197"/>
      <c r="J18" s="198"/>
      <c r="K18" s="197">
        <f>SUM(K15:K17)</f>
        <v>7564395.070000001</v>
      </c>
      <c r="L18" s="197"/>
      <c r="M18" s="197"/>
      <c r="N18" s="196">
        <f>SUM(N15:N17)</f>
        <v>7868125.96</v>
      </c>
      <c r="O18" s="197"/>
      <c r="P18" s="198"/>
      <c r="Q18" s="196">
        <f>SUM(Q15:Q17)</f>
        <v>8049851.93</v>
      </c>
      <c r="R18" s="197"/>
      <c r="S18" s="198"/>
      <c r="T18" s="196">
        <f>SUM(T15:T17)</f>
        <v>8517406.89</v>
      </c>
      <c r="U18" s="197"/>
      <c r="V18" s="198"/>
    </row>
    <row r="19" spans="1:19" s="76" customFormat="1" ht="27.75" customHeight="1">
      <c r="A19" s="88" t="s">
        <v>69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" customHeight="1">
      <c r="A20" s="43"/>
      <c r="B20" s="44"/>
      <c r="C20" s="44"/>
      <c r="D20" s="44"/>
      <c r="E20" s="44"/>
      <c r="F20" s="44"/>
      <c r="G20" s="44"/>
      <c r="H20" s="296" t="s">
        <v>100</v>
      </c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9"/>
      <c r="U20" s="219"/>
      <c r="V20" s="220"/>
    </row>
    <row r="21" spans="1:22" ht="18" customHeight="1">
      <c r="A21" s="216" t="s">
        <v>2</v>
      </c>
      <c r="B21" s="216"/>
      <c r="C21" s="216"/>
      <c r="D21" s="216"/>
      <c r="E21" s="216"/>
      <c r="F21" s="216"/>
      <c r="G21" s="216"/>
      <c r="H21" s="217">
        <f>K21-1</f>
        <v>2016</v>
      </c>
      <c r="I21" s="217"/>
      <c r="J21" s="217"/>
      <c r="K21" s="217">
        <f>N21-1</f>
        <v>2017</v>
      </c>
      <c r="L21" s="217"/>
      <c r="M21" s="217"/>
      <c r="N21" s="217">
        <f>Q21-1</f>
        <v>2018</v>
      </c>
      <c r="O21" s="217"/>
      <c r="P21" s="217"/>
      <c r="Q21" s="217">
        <f>T21-1</f>
        <v>2019</v>
      </c>
      <c r="R21" s="217"/>
      <c r="S21" s="217"/>
      <c r="T21" s="217">
        <f>R2</f>
        <v>2020</v>
      </c>
      <c r="U21" s="217"/>
      <c r="V21" s="217"/>
    </row>
    <row r="22" spans="1:22" ht="18" customHeight="1">
      <c r="A22" s="204" t="s">
        <v>17</v>
      </c>
      <c r="B22" s="205"/>
      <c r="C22" s="205"/>
      <c r="D22" s="205"/>
      <c r="E22" s="205"/>
      <c r="F22" s="205"/>
      <c r="G22" s="206"/>
      <c r="H22" s="297">
        <v>413848.57</v>
      </c>
      <c r="I22" s="214">
        <v>373432.17</v>
      </c>
      <c r="J22" s="215">
        <v>697745.74</v>
      </c>
      <c r="K22" s="297">
        <v>291103.26</v>
      </c>
      <c r="L22" s="214">
        <v>373432.17</v>
      </c>
      <c r="M22" s="215">
        <v>697745.74</v>
      </c>
      <c r="N22" s="297">
        <v>351812.94</v>
      </c>
      <c r="O22" s="214">
        <v>373432.17</v>
      </c>
      <c r="P22" s="215">
        <v>697745.74</v>
      </c>
      <c r="Q22" s="297">
        <v>251593.54</v>
      </c>
      <c r="R22" s="214">
        <v>373432.17</v>
      </c>
      <c r="S22" s="215">
        <v>697745.74</v>
      </c>
      <c r="T22" s="297">
        <v>393659.13</v>
      </c>
      <c r="U22" s="214">
        <v>373432.17</v>
      </c>
      <c r="V22" s="215">
        <v>697745.74</v>
      </c>
    </row>
    <row r="23" spans="1:22" ht="18" customHeight="1">
      <c r="A23" s="204" t="s">
        <v>15</v>
      </c>
      <c r="B23" s="205"/>
      <c r="C23" s="205"/>
      <c r="D23" s="205"/>
      <c r="E23" s="205"/>
      <c r="F23" s="205"/>
      <c r="G23" s="206"/>
      <c r="H23" s="298">
        <v>7410416.04</v>
      </c>
      <c r="I23" s="212">
        <v>12728583.2</v>
      </c>
      <c r="J23" s="213">
        <v>13240574.68</v>
      </c>
      <c r="K23" s="298">
        <v>7172288.32</v>
      </c>
      <c r="L23" s="212">
        <v>12728583.2</v>
      </c>
      <c r="M23" s="213">
        <v>13240574.68</v>
      </c>
      <c r="N23" s="298">
        <v>7373492.25</v>
      </c>
      <c r="O23" s="212">
        <v>12728583.2</v>
      </c>
      <c r="P23" s="213">
        <v>13240574.68</v>
      </c>
      <c r="Q23" s="298">
        <v>7582960.49</v>
      </c>
      <c r="R23" s="212">
        <v>12728583.2</v>
      </c>
      <c r="S23" s="213">
        <v>13240574.68</v>
      </c>
      <c r="T23" s="298">
        <v>7952776.78</v>
      </c>
      <c r="U23" s="212">
        <v>12728583.2</v>
      </c>
      <c r="V23" s="213">
        <v>13240574.68</v>
      </c>
    </row>
    <row r="24" spans="1:22" ht="18" customHeight="1">
      <c r="A24" s="204" t="s">
        <v>16</v>
      </c>
      <c r="B24" s="205"/>
      <c r="C24" s="205"/>
      <c r="D24" s="205"/>
      <c r="E24" s="205"/>
      <c r="F24" s="205"/>
      <c r="G24" s="206"/>
      <c r="H24" s="298">
        <v>88611.37</v>
      </c>
      <c r="I24" s="212">
        <v>548784.99</v>
      </c>
      <c r="J24" s="213">
        <v>408005.67</v>
      </c>
      <c r="K24" s="298">
        <v>86644.86</v>
      </c>
      <c r="L24" s="212">
        <v>548784.99</v>
      </c>
      <c r="M24" s="213">
        <v>408005.67</v>
      </c>
      <c r="N24" s="298">
        <v>86091.92</v>
      </c>
      <c r="O24" s="212">
        <v>548784.99</v>
      </c>
      <c r="P24" s="213">
        <v>408005.67</v>
      </c>
      <c r="Q24" s="298">
        <v>81091.92</v>
      </c>
      <c r="R24" s="212">
        <v>548784.99</v>
      </c>
      <c r="S24" s="213">
        <v>408005.67</v>
      </c>
      <c r="T24" s="298">
        <v>81091.91</v>
      </c>
      <c r="U24" s="212">
        <v>548784.99</v>
      </c>
      <c r="V24" s="213">
        <v>408005.67</v>
      </c>
    </row>
    <row r="25" spans="1:22" ht="18" customHeight="1" thickBot="1">
      <c r="A25" s="199" t="s">
        <v>3</v>
      </c>
      <c r="B25" s="200"/>
      <c r="C25" s="200"/>
      <c r="D25" s="200"/>
      <c r="E25" s="200"/>
      <c r="F25" s="200"/>
      <c r="G25" s="201"/>
      <c r="H25" s="299">
        <v>0</v>
      </c>
      <c r="I25" s="202">
        <v>0</v>
      </c>
      <c r="J25" s="203">
        <v>0</v>
      </c>
      <c r="K25" s="299">
        <v>0</v>
      </c>
      <c r="L25" s="202">
        <v>0</v>
      </c>
      <c r="M25" s="203">
        <v>0</v>
      </c>
      <c r="N25" s="299">
        <v>0</v>
      </c>
      <c r="O25" s="202">
        <v>0</v>
      </c>
      <c r="P25" s="203">
        <v>0</v>
      </c>
      <c r="Q25" s="299">
        <v>0</v>
      </c>
      <c r="R25" s="202">
        <v>0</v>
      </c>
      <c r="S25" s="203">
        <v>0</v>
      </c>
      <c r="T25" s="299">
        <v>0</v>
      </c>
      <c r="U25" s="202">
        <v>0</v>
      </c>
      <c r="V25" s="203">
        <v>0</v>
      </c>
    </row>
    <row r="26" spans="1:22" ht="18" customHeight="1" thickBot="1">
      <c r="A26" s="178" t="s">
        <v>70</v>
      </c>
      <c r="B26" s="179"/>
      <c r="C26" s="179"/>
      <c r="D26" s="179"/>
      <c r="E26" s="179"/>
      <c r="F26" s="179"/>
      <c r="G26" s="180"/>
      <c r="H26" s="209">
        <f>SUM(H22:H25)</f>
        <v>7912875.98</v>
      </c>
      <c r="I26" s="210"/>
      <c r="J26" s="210"/>
      <c r="K26" s="209">
        <f>SUM(K22:K25)</f>
        <v>7550036.44</v>
      </c>
      <c r="L26" s="210"/>
      <c r="M26" s="211"/>
      <c r="N26" s="210">
        <f>SUM(N22:N25)</f>
        <v>7811397.11</v>
      </c>
      <c r="O26" s="210"/>
      <c r="P26" s="210"/>
      <c r="Q26" s="209">
        <f>SUM(Q22:Q25)</f>
        <v>7915645.95</v>
      </c>
      <c r="R26" s="210"/>
      <c r="S26" s="211"/>
      <c r="T26" s="209">
        <f>SUM(T22:T25)</f>
        <v>8427527.82</v>
      </c>
      <c r="U26" s="210"/>
      <c r="V26" s="211"/>
    </row>
    <row r="27" spans="1:22" ht="18" customHeight="1">
      <c r="A27" s="204" t="s">
        <v>30</v>
      </c>
      <c r="B27" s="205"/>
      <c r="C27" s="205"/>
      <c r="D27" s="205"/>
      <c r="E27" s="205"/>
      <c r="F27" s="205"/>
      <c r="G27" s="206"/>
      <c r="H27" s="300">
        <v>0</v>
      </c>
      <c r="I27" s="207">
        <v>6001218.28833333</v>
      </c>
      <c r="J27" s="208">
        <v>5811470.08333333</v>
      </c>
      <c r="K27" s="300">
        <v>68407.86</v>
      </c>
      <c r="L27" s="207">
        <v>6001218.28833333</v>
      </c>
      <c r="M27" s="208">
        <v>5811470.08333333</v>
      </c>
      <c r="N27" s="300">
        <v>24728.17</v>
      </c>
      <c r="O27" s="207">
        <v>6001218.28833333</v>
      </c>
      <c r="P27" s="208">
        <v>5811470.08333333</v>
      </c>
      <c r="Q27" s="300">
        <v>134389.86</v>
      </c>
      <c r="R27" s="207">
        <v>6001218.28833333</v>
      </c>
      <c r="S27" s="208">
        <v>5811470.08333333</v>
      </c>
      <c r="T27" s="300">
        <v>262162.94</v>
      </c>
      <c r="U27" s="207">
        <v>6001218.28833333</v>
      </c>
      <c r="V27" s="208">
        <v>5811470.08333333</v>
      </c>
    </row>
    <row r="28" spans="1:22" ht="18" customHeight="1" thickBot="1">
      <c r="A28" s="199" t="s">
        <v>3</v>
      </c>
      <c r="B28" s="200"/>
      <c r="C28" s="200"/>
      <c r="D28" s="200"/>
      <c r="E28" s="200"/>
      <c r="F28" s="200"/>
      <c r="G28" s="201"/>
      <c r="H28" s="299">
        <v>0</v>
      </c>
      <c r="I28" s="202">
        <v>0</v>
      </c>
      <c r="J28" s="203">
        <v>0</v>
      </c>
      <c r="K28" s="299">
        <v>0</v>
      </c>
      <c r="L28" s="202">
        <v>0</v>
      </c>
      <c r="M28" s="203">
        <v>0</v>
      </c>
      <c r="N28" s="299">
        <v>50129.28</v>
      </c>
      <c r="O28" s="202">
        <v>0</v>
      </c>
      <c r="P28" s="203">
        <v>0</v>
      </c>
      <c r="Q28" s="299">
        <v>50129.28</v>
      </c>
      <c r="R28" s="202">
        <v>0</v>
      </c>
      <c r="S28" s="203">
        <v>0</v>
      </c>
      <c r="T28" s="299">
        <v>50129.28</v>
      </c>
      <c r="U28" s="202">
        <v>0</v>
      </c>
      <c r="V28" s="203">
        <v>0</v>
      </c>
    </row>
    <row r="29" spans="1:22" ht="18" customHeight="1" thickBot="1">
      <c r="A29" s="193" t="s">
        <v>71</v>
      </c>
      <c r="B29" s="194"/>
      <c r="C29" s="194"/>
      <c r="D29" s="194"/>
      <c r="E29" s="194"/>
      <c r="F29" s="194"/>
      <c r="G29" s="195"/>
      <c r="H29" s="196">
        <f>SUM(H26:H28)</f>
        <v>7912875.98</v>
      </c>
      <c r="I29" s="197"/>
      <c r="J29" s="197"/>
      <c r="K29" s="196">
        <f>SUM(K26:K28)</f>
        <v>7618444.300000001</v>
      </c>
      <c r="L29" s="197"/>
      <c r="M29" s="198"/>
      <c r="N29" s="197">
        <f>SUM(N26:N28)</f>
        <v>7886254.5600000005</v>
      </c>
      <c r="O29" s="197"/>
      <c r="P29" s="197"/>
      <c r="Q29" s="196">
        <f>SUM(Q26:Q28)</f>
        <v>8100165.090000001</v>
      </c>
      <c r="R29" s="197"/>
      <c r="S29" s="198"/>
      <c r="T29" s="196">
        <f>SUM(T26:T28)</f>
        <v>8739820.04</v>
      </c>
      <c r="U29" s="197"/>
      <c r="V29" s="198"/>
    </row>
    <row r="30" spans="1:19" ht="16.5" customHeight="1">
      <c r="A30" s="56" t="s">
        <v>69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</sheetData>
  <sheetProtection/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0"/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26" t="str">
        <f>Coordonnées!A1</f>
        <v>Synthèse du Budget</v>
      </c>
      <c r="B1" s="127"/>
      <c r="C1" s="127"/>
      <c r="D1" s="123" t="str">
        <f>Coordonnées!D1</f>
        <v>Administration communale de :</v>
      </c>
      <c r="E1" s="123"/>
      <c r="F1" s="123"/>
      <c r="G1" s="123"/>
      <c r="H1" s="123"/>
      <c r="I1" s="123"/>
      <c r="J1" s="161" t="str">
        <f>Coordonnées!J1</f>
        <v>ANHEE</v>
      </c>
      <c r="K1" s="161"/>
      <c r="L1" s="161"/>
      <c r="M1" s="161"/>
      <c r="N1" s="161"/>
      <c r="O1" s="161"/>
      <c r="P1" s="143" t="str">
        <f>Coordonnées!P1</f>
        <v>Code INS</v>
      </c>
      <c r="Q1" s="144"/>
      <c r="R1" s="139">
        <f>Coordonnées!R1</f>
        <v>91005</v>
      </c>
      <c r="S1" s="140"/>
    </row>
    <row r="2" spans="1:19" ht="12.75">
      <c r="A2" s="128"/>
      <c r="B2" s="129"/>
      <c r="C2" s="129"/>
      <c r="D2" s="124"/>
      <c r="E2" s="124"/>
      <c r="F2" s="125"/>
      <c r="G2" s="125"/>
      <c r="H2" s="124"/>
      <c r="I2" s="124"/>
      <c r="J2" s="162"/>
      <c r="K2" s="162"/>
      <c r="L2" s="162"/>
      <c r="M2" s="162"/>
      <c r="N2" s="162"/>
      <c r="O2" s="162"/>
      <c r="P2" s="145" t="str">
        <f>Coordonnées!P2</f>
        <v>Exercice:</v>
      </c>
      <c r="Q2" s="146"/>
      <c r="R2" s="141">
        <f>Coordonnées!R2</f>
        <v>2020</v>
      </c>
      <c r="S2" s="142"/>
    </row>
    <row r="3" spans="1:19" ht="12.75">
      <c r="A3" s="86" t="str">
        <f>Coordonnées!A3</f>
        <v>Modèle officiel généré par l'application eComptes © SPW.INTERIEUR &amp;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59" t="str">
        <f>Coordonnées!P3</f>
        <v>Version:</v>
      </c>
      <c r="Q3" s="160"/>
      <c r="R3" s="147">
        <f>Coordonnées!R3</f>
        <v>1</v>
      </c>
      <c r="S3" s="148"/>
    </row>
    <row r="4" spans="1:19" ht="12.7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5" customHeight="1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" customHeight="1">
      <c r="A6" s="14"/>
      <c r="B6" s="19"/>
      <c r="C6" s="19"/>
      <c r="D6" s="19"/>
      <c r="E6" s="19"/>
      <c r="H6" s="227" t="s">
        <v>46</v>
      </c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8"/>
      <c r="U6" s="228"/>
      <c r="V6" s="228"/>
    </row>
    <row r="7" spans="1:22" ht="18" customHeight="1">
      <c r="A7" s="42"/>
      <c r="B7" s="45"/>
      <c r="C7" s="44"/>
      <c r="D7" s="44"/>
      <c r="E7" s="44"/>
      <c r="F7" s="44"/>
      <c r="G7" s="44"/>
      <c r="H7" s="229" t="str">
        <f>Coordonnées!$H$27</f>
        <v>Budget</v>
      </c>
      <c r="I7" s="229"/>
      <c r="J7" s="229"/>
      <c r="K7" s="229" t="str">
        <f>Coordonnées!$H$27</f>
        <v>Budget</v>
      </c>
      <c r="L7" s="229"/>
      <c r="M7" s="229"/>
      <c r="N7" s="229" t="str">
        <f>Coordonnées!$H$27</f>
        <v>Budget</v>
      </c>
      <c r="O7" s="229"/>
      <c r="P7" s="229"/>
      <c r="Q7" s="229" t="str">
        <f>Coordonnées!$H$27</f>
        <v>Budget</v>
      </c>
      <c r="R7" s="229"/>
      <c r="S7" s="229"/>
      <c r="T7" s="229" t="str">
        <f>Coordonnées!$H$27</f>
        <v>Budget</v>
      </c>
      <c r="U7" s="229"/>
      <c r="V7" s="229"/>
    </row>
    <row r="8" spans="1:22" ht="18" customHeight="1">
      <c r="A8" s="42"/>
      <c r="B8" s="48"/>
      <c r="C8" s="44"/>
      <c r="D8" s="44"/>
      <c r="E8" s="44"/>
      <c r="F8" s="44"/>
      <c r="G8" s="44"/>
      <c r="H8" s="295" t="s">
        <v>101</v>
      </c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4"/>
      <c r="U8" s="224"/>
      <c r="V8" s="225"/>
    </row>
    <row r="9" spans="1:22" ht="18" customHeight="1">
      <c r="A9" s="216" t="s">
        <v>2</v>
      </c>
      <c r="B9" s="226"/>
      <c r="C9" s="216"/>
      <c r="D9" s="216"/>
      <c r="E9" s="216"/>
      <c r="F9" s="216"/>
      <c r="G9" s="216"/>
      <c r="H9" s="217">
        <f>K9-1</f>
        <v>2016</v>
      </c>
      <c r="I9" s="217"/>
      <c r="J9" s="217"/>
      <c r="K9" s="217">
        <f>N9-1</f>
        <v>2017</v>
      </c>
      <c r="L9" s="217"/>
      <c r="M9" s="217"/>
      <c r="N9" s="217">
        <f>Q9-1</f>
        <v>2018</v>
      </c>
      <c r="O9" s="217"/>
      <c r="P9" s="217"/>
      <c r="Q9" s="217">
        <f>T9-1</f>
        <v>2019</v>
      </c>
      <c r="R9" s="217"/>
      <c r="S9" s="217"/>
      <c r="T9" s="217">
        <f>R2</f>
        <v>2020</v>
      </c>
      <c r="U9" s="217"/>
      <c r="V9" s="217"/>
    </row>
    <row r="10" spans="1:22" ht="18" customHeight="1">
      <c r="A10" s="221" t="s">
        <v>15</v>
      </c>
      <c r="B10" s="222"/>
      <c r="C10" s="222"/>
      <c r="D10" s="222"/>
      <c r="E10" s="222"/>
      <c r="F10" s="222"/>
      <c r="G10" s="222"/>
      <c r="H10" s="297">
        <v>0</v>
      </c>
      <c r="I10" s="214">
        <v>5512664.26</v>
      </c>
      <c r="J10" s="215">
        <v>5512664.26</v>
      </c>
      <c r="K10" s="297">
        <v>0</v>
      </c>
      <c r="L10" s="214">
        <v>5512664.26</v>
      </c>
      <c r="M10" s="215">
        <v>5512664.26</v>
      </c>
      <c r="N10" s="297">
        <v>0</v>
      </c>
      <c r="O10" s="214">
        <v>5512664.26</v>
      </c>
      <c r="P10" s="215">
        <v>5512664.26</v>
      </c>
      <c r="Q10" s="297">
        <v>0</v>
      </c>
      <c r="R10" s="214">
        <v>5512664.26</v>
      </c>
      <c r="S10" s="215">
        <v>5512664.26</v>
      </c>
      <c r="T10" s="297">
        <v>0</v>
      </c>
      <c r="U10" s="214">
        <v>5512664.26</v>
      </c>
      <c r="V10" s="215">
        <v>5512664.26</v>
      </c>
    </row>
    <row r="11" spans="1:22" ht="18" customHeight="1">
      <c r="A11" s="204" t="s">
        <v>47</v>
      </c>
      <c r="B11" s="205"/>
      <c r="C11" s="205"/>
      <c r="D11" s="205"/>
      <c r="E11" s="205"/>
      <c r="F11" s="205"/>
      <c r="G11" s="205"/>
      <c r="H11" s="298">
        <v>4022000</v>
      </c>
      <c r="I11" s="212">
        <v>2726342.74</v>
      </c>
      <c r="J11" s="213">
        <v>2726342.74</v>
      </c>
      <c r="K11" s="298">
        <v>3789450</v>
      </c>
      <c r="L11" s="212">
        <v>2726342.74</v>
      </c>
      <c r="M11" s="213">
        <v>2726342.74</v>
      </c>
      <c r="N11" s="298">
        <v>3576500</v>
      </c>
      <c r="O11" s="212">
        <v>2726342.74</v>
      </c>
      <c r="P11" s="213">
        <v>2726342.74</v>
      </c>
      <c r="Q11" s="298">
        <v>4451200</v>
      </c>
      <c r="R11" s="212">
        <v>2726342.74</v>
      </c>
      <c r="S11" s="213">
        <v>2726342.74</v>
      </c>
      <c r="T11" s="298">
        <v>5851560.21</v>
      </c>
      <c r="U11" s="212">
        <v>2726342.74</v>
      </c>
      <c r="V11" s="213">
        <v>2726342.74</v>
      </c>
    </row>
    <row r="12" spans="1:22" ht="18" customHeight="1">
      <c r="A12" s="204" t="s">
        <v>16</v>
      </c>
      <c r="B12" s="205"/>
      <c r="C12" s="205"/>
      <c r="D12" s="205"/>
      <c r="E12" s="205"/>
      <c r="F12" s="205"/>
      <c r="G12" s="205"/>
      <c r="H12" s="298">
        <v>11958.12</v>
      </c>
      <c r="I12" s="212">
        <v>4264832.04</v>
      </c>
      <c r="J12" s="213">
        <v>4264832.04</v>
      </c>
      <c r="K12" s="298">
        <v>11958.12</v>
      </c>
      <c r="L12" s="212">
        <v>4264832.04</v>
      </c>
      <c r="M12" s="213">
        <v>4264832.04</v>
      </c>
      <c r="N12" s="298">
        <v>11958.12</v>
      </c>
      <c r="O12" s="212">
        <v>4264832.04</v>
      </c>
      <c r="P12" s="213">
        <v>4264832.04</v>
      </c>
      <c r="Q12" s="298">
        <v>0</v>
      </c>
      <c r="R12" s="212">
        <v>4264832.04</v>
      </c>
      <c r="S12" s="213">
        <v>4264832.04</v>
      </c>
      <c r="T12" s="298">
        <v>271000</v>
      </c>
      <c r="U12" s="212">
        <v>4264832.04</v>
      </c>
      <c r="V12" s="213">
        <v>4264832.04</v>
      </c>
    </row>
    <row r="13" spans="1:22" ht="18" customHeight="1">
      <c r="A13" s="204" t="s">
        <v>3</v>
      </c>
      <c r="B13" s="205"/>
      <c r="C13" s="205"/>
      <c r="D13" s="205"/>
      <c r="E13" s="205"/>
      <c r="F13" s="205"/>
      <c r="G13" s="205"/>
      <c r="H13" s="298">
        <v>0</v>
      </c>
      <c r="I13" s="212">
        <v>41563.69</v>
      </c>
      <c r="J13" s="213">
        <v>41563.69</v>
      </c>
      <c r="K13" s="298">
        <v>0</v>
      </c>
      <c r="L13" s="212">
        <v>41563.69</v>
      </c>
      <c r="M13" s="213">
        <v>41563.69</v>
      </c>
      <c r="N13" s="298">
        <v>0</v>
      </c>
      <c r="O13" s="212">
        <v>41563.69</v>
      </c>
      <c r="P13" s="213">
        <v>41563.69</v>
      </c>
      <c r="Q13" s="298">
        <v>0</v>
      </c>
      <c r="R13" s="212">
        <v>41563.69</v>
      </c>
      <c r="S13" s="213">
        <v>41563.69</v>
      </c>
      <c r="T13" s="298">
        <v>0</v>
      </c>
      <c r="U13" s="212">
        <v>41563.69</v>
      </c>
      <c r="V13" s="213">
        <v>41563.69</v>
      </c>
    </row>
    <row r="14" spans="1:22" ht="18" customHeight="1" thickBot="1">
      <c r="A14" s="199"/>
      <c r="B14" s="200"/>
      <c r="C14" s="200"/>
      <c r="D14" s="200"/>
      <c r="E14" s="200"/>
      <c r="F14" s="200"/>
      <c r="G14" s="200"/>
      <c r="H14" s="299">
        <v>0</v>
      </c>
      <c r="I14" s="202">
        <v>0</v>
      </c>
      <c r="J14" s="203">
        <v>0</v>
      </c>
      <c r="K14" s="299">
        <v>0</v>
      </c>
      <c r="L14" s="202">
        <v>0</v>
      </c>
      <c r="M14" s="203">
        <v>0</v>
      </c>
      <c r="N14" s="299">
        <v>0</v>
      </c>
      <c r="O14" s="202">
        <v>0</v>
      </c>
      <c r="P14" s="203">
        <v>0</v>
      </c>
      <c r="Q14" s="299">
        <v>0</v>
      </c>
      <c r="R14" s="202">
        <v>0</v>
      </c>
      <c r="S14" s="203">
        <v>0</v>
      </c>
      <c r="T14" s="299">
        <v>0</v>
      </c>
      <c r="U14" s="202">
        <v>0</v>
      </c>
      <c r="V14" s="203">
        <v>0</v>
      </c>
    </row>
    <row r="15" spans="1:22" ht="18" customHeight="1" thickBot="1">
      <c r="A15" s="178" t="s">
        <v>70</v>
      </c>
      <c r="B15" s="179"/>
      <c r="C15" s="179"/>
      <c r="D15" s="179"/>
      <c r="E15" s="179"/>
      <c r="F15" s="179"/>
      <c r="G15" s="179"/>
      <c r="H15" s="209">
        <f>SUM(H10:H14)</f>
        <v>4033958.12</v>
      </c>
      <c r="I15" s="210"/>
      <c r="J15" s="211"/>
      <c r="K15" s="210">
        <f>SUM(K10:K14)</f>
        <v>3801408.12</v>
      </c>
      <c r="L15" s="210"/>
      <c r="M15" s="210"/>
      <c r="N15" s="209">
        <f>SUM(N10:N14)</f>
        <v>3588458.12</v>
      </c>
      <c r="O15" s="210"/>
      <c r="P15" s="211"/>
      <c r="Q15" s="210">
        <f>SUM(Q10:Q14)</f>
        <v>4451200</v>
      </c>
      <c r="R15" s="210"/>
      <c r="S15" s="211"/>
      <c r="T15" s="210">
        <f>SUM(T10:T14)</f>
        <v>6122560.21</v>
      </c>
      <c r="U15" s="210"/>
      <c r="V15" s="211"/>
    </row>
    <row r="16" spans="1:22" ht="18" customHeight="1">
      <c r="A16" s="204" t="s">
        <v>30</v>
      </c>
      <c r="B16" s="205"/>
      <c r="C16" s="205"/>
      <c r="D16" s="205"/>
      <c r="E16" s="205"/>
      <c r="F16" s="205"/>
      <c r="G16" s="205"/>
      <c r="H16" s="300">
        <v>49000</v>
      </c>
      <c r="I16" s="207">
        <v>1521059.02</v>
      </c>
      <c r="J16" s="208">
        <v>2351270.66</v>
      </c>
      <c r="K16" s="300">
        <v>0</v>
      </c>
      <c r="L16" s="207">
        <v>1659060.83</v>
      </c>
      <c r="M16" s="208">
        <v>1521059.02</v>
      </c>
      <c r="N16" s="300">
        <v>0</v>
      </c>
      <c r="O16" s="207">
        <v>2230351.92</v>
      </c>
      <c r="P16" s="208">
        <v>1659060.83</v>
      </c>
      <c r="Q16" s="300">
        <v>0</v>
      </c>
      <c r="R16" s="207">
        <v>2351270.66</v>
      </c>
      <c r="S16" s="208">
        <v>2230351.92</v>
      </c>
      <c r="T16" s="300">
        <v>166368.49</v>
      </c>
      <c r="U16" s="207">
        <v>2351270.66</v>
      </c>
      <c r="V16" s="208">
        <v>2230351.92</v>
      </c>
    </row>
    <row r="17" spans="1:22" ht="18" customHeight="1" thickBot="1">
      <c r="A17" s="199" t="s">
        <v>3</v>
      </c>
      <c r="B17" s="200"/>
      <c r="C17" s="200"/>
      <c r="D17" s="200"/>
      <c r="E17" s="200"/>
      <c r="F17" s="200"/>
      <c r="G17" s="200"/>
      <c r="H17" s="299">
        <v>300000</v>
      </c>
      <c r="I17" s="202">
        <v>1192323.53</v>
      </c>
      <c r="J17" s="203">
        <v>824300.6</v>
      </c>
      <c r="K17" s="299">
        <v>354300</v>
      </c>
      <c r="L17" s="202">
        <v>4295659.86</v>
      </c>
      <c r="M17" s="203">
        <v>1192323.53</v>
      </c>
      <c r="N17" s="299">
        <v>177000</v>
      </c>
      <c r="O17" s="202">
        <v>1045347.08</v>
      </c>
      <c r="P17" s="203">
        <v>4295659.86</v>
      </c>
      <c r="Q17" s="299">
        <v>11750</v>
      </c>
      <c r="R17" s="202">
        <v>824300.6</v>
      </c>
      <c r="S17" s="203">
        <v>1045347.08</v>
      </c>
      <c r="T17" s="299">
        <v>19359.32</v>
      </c>
      <c r="U17" s="202">
        <v>824300.6</v>
      </c>
      <c r="V17" s="203">
        <v>1045347.08</v>
      </c>
    </row>
    <row r="18" spans="1:22" ht="18" customHeight="1" thickBot="1">
      <c r="A18" s="193" t="s">
        <v>71</v>
      </c>
      <c r="B18" s="194"/>
      <c r="C18" s="194"/>
      <c r="D18" s="194"/>
      <c r="E18" s="194"/>
      <c r="F18" s="194"/>
      <c r="G18" s="194"/>
      <c r="H18" s="196">
        <f>SUM(H15:H17)</f>
        <v>4382958.12</v>
      </c>
      <c r="I18" s="197"/>
      <c r="J18" s="198"/>
      <c r="K18" s="197">
        <f>SUM(K15:K17)</f>
        <v>4155708.12</v>
      </c>
      <c r="L18" s="197"/>
      <c r="M18" s="197"/>
      <c r="N18" s="196">
        <f>SUM(N15:N17)</f>
        <v>3765458.12</v>
      </c>
      <c r="O18" s="197"/>
      <c r="P18" s="198"/>
      <c r="Q18" s="196">
        <f>SUM(Q15:Q17)</f>
        <v>4462950</v>
      </c>
      <c r="R18" s="197"/>
      <c r="S18" s="198"/>
      <c r="T18" s="196">
        <f>SUM(T15:T17)</f>
        <v>6308288.0200000005</v>
      </c>
      <c r="U18" s="197"/>
      <c r="V18" s="198"/>
    </row>
    <row r="19" spans="1:19" s="76" customFormat="1" ht="27.75" customHeight="1">
      <c r="A19" s="88" t="s">
        <v>69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" customHeight="1">
      <c r="A20" s="43"/>
      <c r="B20" s="44"/>
      <c r="C20" s="44"/>
      <c r="D20" s="44"/>
      <c r="E20" s="44"/>
      <c r="F20" s="44"/>
      <c r="G20" s="44"/>
      <c r="H20" s="296" t="s">
        <v>102</v>
      </c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9"/>
      <c r="U20" s="219"/>
      <c r="V20" s="220"/>
    </row>
    <row r="21" spans="1:22" ht="18" customHeight="1">
      <c r="A21" s="216" t="s">
        <v>2</v>
      </c>
      <c r="B21" s="216"/>
      <c r="C21" s="216"/>
      <c r="D21" s="216"/>
      <c r="E21" s="216"/>
      <c r="F21" s="216"/>
      <c r="G21" s="216"/>
      <c r="H21" s="217">
        <f>K21-1</f>
        <v>2016</v>
      </c>
      <c r="I21" s="217"/>
      <c r="J21" s="217"/>
      <c r="K21" s="217">
        <f>N21-1</f>
        <v>2017</v>
      </c>
      <c r="L21" s="217"/>
      <c r="M21" s="217"/>
      <c r="N21" s="217">
        <f>Q21-1</f>
        <v>2018</v>
      </c>
      <c r="O21" s="217"/>
      <c r="P21" s="217"/>
      <c r="Q21" s="217">
        <f>T21-1</f>
        <v>2019</v>
      </c>
      <c r="R21" s="217"/>
      <c r="S21" s="217"/>
      <c r="T21" s="217">
        <f>R2</f>
        <v>2020</v>
      </c>
      <c r="U21" s="217"/>
      <c r="V21" s="217"/>
    </row>
    <row r="22" spans="1:22" ht="18" customHeight="1">
      <c r="A22" s="221" t="s">
        <v>15</v>
      </c>
      <c r="B22" s="222"/>
      <c r="C22" s="222"/>
      <c r="D22" s="222"/>
      <c r="E22" s="222"/>
      <c r="F22" s="222"/>
      <c r="G22" s="222"/>
      <c r="H22" s="297">
        <v>2369218.4</v>
      </c>
      <c r="I22" s="214">
        <v>373432.17</v>
      </c>
      <c r="J22" s="215">
        <v>697745.74</v>
      </c>
      <c r="K22" s="297">
        <v>2698175</v>
      </c>
      <c r="L22" s="214">
        <v>365967.42</v>
      </c>
      <c r="M22" s="215">
        <v>373432.17</v>
      </c>
      <c r="N22" s="297">
        <v>2424275</v>
      </c>
      <c r="O22" s="214">
        <v>414709.37</v>
      </c>
      <c r="P22" s="215">
        <v>365967.42</v>
      </c>
      <c r="Q22" s="297">
        <v>3267825</v>
      </c>
      <c r="R22" s="214">
        <v>697745.74</v>
      </c>
      <c r="S22" s="215">
        <v>414709.37</v>
      </c>
      <c r="T22" s="297">
        <v>3235050</v>
      </c>
      <c r="U22" s="214">
        <v>557211.56</v>
      </c>
      <c r="V22" s="215">
        <v>577850.16</v>
      </c>
    </row>
    <row r="23" spans="1:22" ht="18" customHeight="1">
      <c r="A23" s="204" t="s">
        <v>47</v>
      </c>
      <c r="B23" s="205"/>
      <c r="C23" s="205"/>
      <c r="D23" s="205"/>
      <c r="E23" s="205"/>
      <c r="F23" s="205"/>
      <c r="G23" s="205"/>
      <c r="H23" s="298">
        <v>300000</v>
      </c>
      <c r="I23" s="212">
        <v>12728583.2</v>
      </c>
      <c r="J23" s="213">
        <v>13240574.68</v>
      </c>
      <c r="K23" s="298">
        <v>354300</v>
      </c>
      <c r="L23" s="212">
        <v>12120371.99</v>
      </c>
      <c r="M23" s="213">
        <v>12728583.2</v>
      </c>
      <c r="N23" s="298">
        <v>177000</v>
      </c>
      <c r="O23" s="212">
        <v>12941517.73</v>
      </c>
      <c r="P23" s="213">
        <v>12120371.99</v>
      </c>
      <c r="Q23" s="298">
        <v>11750</v>
      </c>
      <c r="R23" s="212">
        <v>13240574.68</v>
      </c>
      <c r="S23" s="213">
        <v>12941517.73</v>
      </c>
      <c r="T23" s="298">
        <v>16500</v>
      </c>
      <c r="U23" s="212">
        <v>13289626.9983333</v>
      </c>
      <c r="V23" s="213">
        <v>13396094.2633333</v>
      </c>
    </row>
    <row r="24" spans="1:22" ht="18" customHeight="1">
      <c r="A24" s="204" t="s">
        <v>16</v>
      </c>
      <c r="B24" s="205"/>
      <c r="C24" s="205"/>
      <c r="D24" s="205"/>
      <c r="E24" s="205"/>
      <c r="F24" s="205"/>
      <c r="G24" s="205"/>
      <c r="H24" s="298">
        <v>1195000</v>
      </c>
      <c r="I24" s="212">
        <v>548784.99</v>
      </c>
      <c r="J24" s="213">
        <v>408005.67</v>
      </c>
      <c r="K24" s="298">
        <v>824000</v>
      </c>
      <c r="L24" s="212">
        <v>536819.05</v>
      </c>
      <c r="M24" s="213">
        <v>548784.99</v>
      </c>
      <c r="N24" s="298">
        <v>997000</v>
      </c>
      <c r="O24" s="212">
        <v>344975.81</v>
      </c>
      <c r="P24" s="213">
        <v>536819.05</v>
      </c>
      <c r="Q24" s="298">
        <v>989500</v>
      </c>
      <c r="R24" s="212">
        <v>408005.67</v>
      </c>
      <c r="S24" s="213">
        <v>344975.81</v>
      </c>
      <c r="T24" s="298">
        <v>2312385.12</v>
      </c>
      <c r="U24" s="212">
        <v>128208.386666667</v>
      </c>
      <c r="V24" s="213">
        <v>26303.7966666667</v>
      </c>
    </row>
    <row r="25" spans="1:22" ht="18" customHeight="1" thickBot="1">
      <c r="A25" s="204" t="s">
        <v>3</v>
      </c>
      <c r="B25" s="205"/>
      <c r="C25" s="205"/>
      <c r="D25" s="205"/>
      <c r="E25" s="205"/>
      <c r="F25" s="205"/>
      <c r="G25" s="205"/>
      <c r="H25" s="299">
        <v>0</v>
      </c>
      <c r="I25" s="202">
        <v>0</v>
      </c>
      <c r="J25" s="203">
        <v>0</v>
      </c>
      <c r="K25" s="299">
        <v>0</v>
      </c>
      <c r="L25" s="202">
        <v>0</v>
      </c>
      <c r="M25" s="203">
        <v>0</v>
      </c>
      <c r="N25" s="299">
        <v>0</v>
      </c>
      <c r="O25" s="202">
        <v>0</v>
      </c>
      <c r="P25" s="203">
        <v>0</v>
      </c>
      <c r="Q25" s="299">
        <v>0</v>
      </c>
      <c r="R25" s="202">
        <v>0</v>
      </c>
      <c r="S25" s="203">
        <v>0</v>
      </c>
      <c r="T25" s="299">
        <v>0</v>
      </c>
      <c r="U25" s="202">
        <v>0</v>
      </c>
      <c r="V25" s="203">
        <v>0</v>
      </c>
    </row>
    <row r="26" spans="1:22" ht="18" customHeight="1" thickBot="1">
      <c r="A26" s="178" t="s">
        <v>70</v>
      </c>
      <c r="B26" s="179"/>
      <c r="C26" s="179"/>
      <c r="D26" s="179"/>
      <c r="E26" s="179"/>
      <c r="F26" s="179"/>
      <c r="G26" s="180"/>
      <c r="H26" s="209">
        <f>SUM(H22:H25)</f>
        <v>3864218.4</v>
      </c>
      <c r="I26" s="210"/>
      <c r="J26" s="210"/>
      <c r="K26" s="209">
        <f>SUM(K22:K25)</f>
        <v>3876475</v>
      </c>
      <c r="L26" s="210"/>
      <c r="M26" s="211"/>
      <c r="N26" s="210">
        <f>SUM(N22:N25)</f>
        <v>3598275</v>
      </c>
      <c r="O26" s="210"/>
      <c r="P26" s="210"/>
      <c r="Q26" s="209">
        <f>SUM(Q22:Q25)</f>
        <v>4269075</v>
      </c>
      <c r="R26" s="210"/>
      <c r="S26" s="211"/>
      <c r="T26" s="209">
        <f>SUM(T22:T25)</f>
        <v>5563935.12</v>
      </c>
      <c r="U26" s="210"/>
      <c r="V26" s="211"/>
    </row>
    <row r="27" spans="1:22" ht="18" customHeight="1">
      <c r="A27" s="204" t="s">
        <v>30</v>
      </c>
      <c r="B27" s="205"/>
      <c r="C27" s="205"/>
      <c r="D27" s="205"/>
      <c r="E27" s="205"/>
      <c r="F27" s="205"/>
      <c r="G27" s="206"/>
      <c r="H27" s="300">
        <v>0</v>
      </c>
      <c r="I27" s="207"/>
      <c r="J27" s="208"/>
      <c r="K27" s="300">
        <v>0</v>
      </c>
      <c r="L27" s="207">
        <v>10122961.629999999</v>
      </c>
      <c r="M27" s="208">
        <v>6628334.5600000005</v>
      </c>
      <c r="N27" s="300">
        <v>0</v>
      </c>
      <c r="O27" s="207">
        <v>6248838.15</v>
      </c>
      <c r="P27" s="208">
        <v>10122961.629999999</v>
      </c>
      <c r="Q27" s="300">
        <v>0</v>
      </c>
      <c r="R27" s="207">
        <v>6834216</v>
      </c>
      <c r="S27" s="208">
        <v>6248838.15</v>
      </c>
      <c r="T27" s="300">
        <v>2859.32</v>
      </c>
      <c r="U27" s="207">
        <v>6001218.28833333</v>
      </c>
      <c r="V27" s="208">
        <v>5811470.08333333</v>
      </c>
    </row>
    <row r="28" spans="1:22" ht="18" customHeight="1" thickBot="1">
      <c r="A28" s="199" t="s">
        <v>3</v>
      </c>
      <c r="B28" s="200"/>
      <c r="C28" s="200"/>
      <c r="D28" s="200"/>
      <c r="E28" s="200"/>
      <c r="F28" s="200"/>
      <c r="G28" s="201"/>
      <c r="H28" s="299">
        <v>518739.72</v>
      </c>
      <c r="I28" s="202">
        <v>0</v>
      </c>
      <c r="J28" s="203">
        <v>0</v>
      </c>
      <c r="K28" s="299">
        <v>279233.12</v>
      </c>
      <c r="L28" s="202">
        <v>0</v>
      </c>
      <c r="M28" s="203">
        <v>0</v>
      </c>
      <c r="N28" s="299">
        <v>167183.12</v>
      </c>
      <c r="O28" s="202">
        <v>0</v>
      </c>
      <c r="P28" s="203">
        <v>0</v>
      </c>
      <c r="Q28" s="299">
        <v>193875</v>
      </c>
      <c r="R28" s="202">
        <v>0</v>
      </c>
      <c r="S28" s="203">
        <v>0</v>
      </c>
      <c r="T28" s="299">
        <v>741493.58</v>
      </c>
      <c r="U28" s="202">
        <v>0</v>
      </c>
      <c r="V28" s="203">
        <v>0</v>
      </c>
    </row>
    <row r="29" spans="1:22" ht="18" customHeight="1" thickBot="1">
      <c r="A29" s="193" t="s">
        <v>71</v>
      </c>
      <c r="B29" s="194"/>
      <c r="C29" s="194"/>
      <c r="D29" s="194"/>
      <c r="E29" s="194"/>
      <c r="F29" s="194"/>
      <c r="G29" s="195"/>
      <c r="H29" s="196">
        <f>SUM(H26:H28)</f>
        <v>4382958.12</v>
      </c>
      <c r="I29" s="197"/>
      <c r="J29" s="197"/>
      <c r="K29" s="196">
        <f>SUM(K26:K28)</f>
        <v>4155708.12</v>
      </c>
      <c r="L29" s="197"/>
      <c r="M29" s="198"/>
      <c r="N29" s="197">
        <f>SUM(N26:N28)</f>
        <v>3765458.12</v>
      </c>
      <c r="O29" s="197"/>
      <c r="P29" s="197"/>
      <c r="Q29" s="196">
        <f>SUM(Q26:Q28)</f>
        <v>4462950</v>
      </c>
      <c r="R29" s="197"/>
      <c r="S29" s="198"/>
      <c r="T29" s="196">
        <f>SUM(T26:T28)</f>
        <v>6308288.0200000005</v>
      </c>
      <c r="U29" s="197"/>
      <c r="V29" s="198"/>
    </row>
    <row r="30" spans="1:19" ht="16.5" customHeight="1">
      <c r="A30" s="43" t="s">
        <v>69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ht="16.5" customHeight="1"/>
  </sheetData>
  <sheetProtection/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6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26" t="str">
        <f>Coordonnées!A1</f>
        <v>Synthèse du Budget</v>
      </c>
      <c r="B1" s="127"/>
      <c r="C1" s="127"/>
      <c r="D1" s="63"/>
      <c r="E1" s="123" t="s">
        <v>0</v>
      </c>
      <c r="F1" s="123"/>
      <c r="G1" s="127" t="str">
        <f>Coordonnées!J1</f>
        <v>ANHEE</v>
      </c>
      <c r="H1" s="127"/>
      <c r="I1" s="65" t="s">
        <v>41</v>
      </c>
      <c r="J1" s="78">
        <f>Coordonnées!R1</f>
        <v>91005</v>
      </c>
    </row>
    <row r="2" spans="1:10" ht="15.75" customHeight="1">
      <c r="A2" s="128"/>
      <c r="B2" s="129"/>
      <c r="C2" s="129"/>
      <c r="D2" s="64"/>
      <c r="E2" s="124"/>
      <c r="F2" s="124"/>
      <c r="G2" s="129"/>
      <c r="H2" s="129"/>
      <c r="I2" s="66" t="s">
        <v>1</v>
      </c>
      <c r="J2" s="79">
        <f>Coordonnées!R2</f>
        <v>2020</v>
      </c>
    </row>
    <row r="3" spans="1:10" s="76" customFormat="1" ht="27" customHeight="1">
      <c r="A3" s="87" t="str">
        <f>Coordonnées!A3</f>
        <v>Modèle officiel généré par l'application eComptes © SPW.INTERIEUR &amp; ACTION SOCIALE</v>
      </c>
      <c r="B3" s="73"/>
      <c r="C3" s="73"/>
      <c r="D3" s="73"/>
      <c r="E3" s="73"/>
      <c r="F3" s="74"/>
      <c r="G3" s="74"/>
      <c r="H3" s="75"/>
      <c r="I3" s="75" t="s">
        <v>42</v>
      </c>
      <c r="J3" s="77">
        <f>Coordonnées!R3</f>
        <v>1</v>
      </c>
    </row>
    <row r="4" spans="1:9" ht="15.75" customHeight="1">
      <c r="A4" s="17"/>
      <c r="B4" s="16"/>
      <c r="C4" s="16"/>
      <c r="D4" s="16"/>
      <c r="E4" s="230" t="s">
        <v>48</v>
      </c>
      <c r="F4" s="231"/>
      <c r="G4" s="231"/>
      <c r="H4" s="231"/>
      <c r="I4" s="231"/>
    </row>
    <row r="5" spans="1:9" ht="17.25" customHeight="1">
      <c r="A5" s="15"/>
      <c r="E5" s="241" t="s">
        <v>72</v>
      </c>
      <c r="F5" s="242"/>
      <c r="G5" s="242"/>
      <c r="H5" s="242"/>
      <c r="I5" s="242"/>
    </row>
    <row r="6" spans="1:9" ht="17.25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25" customHeight="1">
      <c r="A7" s="15"/>
      <c r="E7" s="67">
        <f>F7-1</f>
        <v>2016</v>
      </c>
      <c r="F7" s="67">
        <f>G7-1</f>
        <v>2017</v>
      </c>
      <c r="G7" s="67">
        <f>H7-1</f>
        <v>2018</v>
      </c>
      <c r="H7" s="67">
        <f>I7-1</f>
        <v>2019</v>
      </c>
      <c r="I7" s="67">
        <f>J2</f>
        <v>2020</v>
      </c>
    </row>
    <row r="8" spans="1:9" ht="30" customHeight="1">
      <c r="A8" s="243" t="s">
        <v>36</v>
      </c>
      <c r="B8" s="244"/>
      <c r="C8" s="244"/>
      <c r="D8" s="245"/>
      <c r="E8" s="301">
        <v>660970.82</v>
      </c>
      <c r="F8" s="301">
        <v>162531.27</v>
      </c>
      <c r="G8" s="301">
        <v>237378.57</v>
      </c>
      <c r="H8" s="301">
        <v>210368.47</v>
      </c>
      <c r="I8" s="301">
        <v>189395.77</v>
      </c>
    </row>
    <row r="9" spans="1:9" ht="30" customHeight="1">
      <c r="A9" s="235" t="s">
        <v>19</v>
      </c>
      <c r="B9" s="236"/>
      <c r="C9" s="236"/>
      <c r="D9" s="237"/>
      <c r="E9" s="301">
        <v>1578646.63</v>
      </c>
      <c r="F9" s="301">
        <v>1704403.33</v>
      </c>
      <c r="G9" s="301">
        <v>1704262.46</v>
      </c>
      <c r="H9" s="301">
        <v>1825164.36</v>
      </c>
      <c r="I9" s="301">
        <v>2212468.71</v>
      </c>
    </row>
    <row r="10" spans="1:9" ht="30" customHeight="1">
      <c r="A10" s="235" t="s">
        <v>20</v>
      </c>
      <c r="B10" s="236"/>
      <c r="C10" s="236"/>
      <c r="D10" s="237"/>
      <c r="E10" s="301">
        <v>867917.12</v>
      </c>
      <c r="F10" s="301">
        <v>900323.97</v>
      </c>
      <c r="G10" s="301">
        <v>945166.56</v>
      </c>
      <c r="H10" s="301">
        <v>997637.8</v>
      </c>
      <c r="I10" s="301">
        <v>1002057.64</v>
      </c>
    </row>
    <row r="11" spans="1:9" ht="30" customHeight="1">
      <c r="A11" s="235" t="s">
        <v>21</v>
      </c>
      <c r="B11" s="236"/>
      <c r="C11" s="236"/>
      <c r="D11" s="237"/>
      <c r="E11" s="301">
        <v>1927705.67</v>
      </c>
      <c r="F11" s="301">
        <v>1978721.65</v>
      </c>
      <c r="G11" s="301">
        <v>2020804.77</v>
      </c>
      <c r="H11" s="301">
        <v>2012112.81</v>
      </c>
      <c r="I11" s="301">
        <v>2009503.91</v>
      </c>
    </row>
    <row r="12" spans="1:9" ht="30" customHeight="1">
      <c r="A12" s="235" t="s">
        <v>29</v>
      </c>
      <c r="B12" s="236"/>
      <c r="C12" s="236"/>
      <c r="D12" s="237"/>
      <c r="E12" s="301">
        <v>227529.26</v>
      </c>
      <c r="F12" s="301">
        <v>220928.34</v>
      </c>
      <c r="G12" s="301">
        <v>226797.93</v>
      </c>
      <c r="H12" s="301">
        <v>244676.44</v>
      </c>
      <c r="I12" s="301">
        <v>250294.7</v>
      </c>
    </row>
    <row r="13" spans="1:9" ht="30" customHeight="1">
      <c r="A13" s="235" t="s">
        <v>22</v>
      </c>
      <c r="B13" s="236"/>
      <c r="C13" s="236"/>
      <c r="D13" s="237"/>
      <c r="E13" s="301">
        <v>16855</v>
      </c>
      <c r="F13" s="301">
        <v>23305</v>
      </c>
      <c r="G13" s="301">
        <v>20911.96</v>
      </c>
      <c r="H13" s="301">
        <v>23574.99</v>
      </c>
      <c r="I13" s="301">
        <v>20865.63</v>
      </c>
    </row>
    <row r="14" spans="1:9" ht="30" customHeight="1">
      <c r="A14" s="235" t="s">
        <v>23</v>
      </c>
      <c r="B14" s="236"/>
      <c r="C14" s="236"/>
      <c r="D14" s="237"/>
      <c r="E14" s="301">
        <v>751095.74</v>
      </c>
      <c r="F14" s="301">
        <v>686033.24</v>
      </c>
      <c r="G14" s="301">
        <v>769477.73</v>
      </c>
      <c r="H14" s="301">
        <v>715483.83</v>
      </c>
      <c r="I14" s="301">
        <v>752961.09</v>
      </c>
    </row>
    <row r="15" spans="1:9" ht="30" customHeight="1">
      <c r="A15" s="235" t="s">
        <v>24</v>
      </c>
      <c r="B15" s="236"/>
      <c r="C15" s="236"/>
      <c r="D15" s="237"/>
      <c r="E15" s="301">
        <v>380063.1</v>
      </c>
      <c r="F15" s="301">
        <v>381164.89</v>
      </c>
      <c r="G15" s="301">
        <v>383740.46</v>
      </c>
      <c r="H15" s="301">
        <v>377599.51</v>
      </c>
      <c r="I15" s="301">
        <v>368131.16</v>
      </c>
    </row>
    <row r="16" spans="1:9" ht="30" customHeight="1">
      <c r="A16" s="232" t="s">
        <v>33</v>
      </c>
      <c r="B16" s="233"/>
      <c r="C16" s="233"/>
      <c r="D16" s="234"/>
      <c r="E16" s="301">
        <v>8316.15</v>
      </c>
      <c r="F16" s="301">
        <v>11025.41</v>
      </c>
      <c r="G16" s="301">
        <v>9646.18</v>
      </c>
      <c r="H16" s="301">
        <v>9646.18</v>
      </c>
      <c r="I16" s="301">
        <v>11782.92</v>
      </c>
    </row>
    <row r="17" spans="1:9" ht="30" customHeight="1">
      <c r="A17" s="235" t="s">
        <v>32</v>
      </c>
      <c r="B17" s="236"/>
      <c r="C17" s="236"/>
      <c r="D17" s="237"/>
      <c r="E17" s="301">
        <v>98109.21</v>
      </c>
      <c r="F17" s="301">
        <v>96446.39</v>
      </c>
      <c r="G17" s="301">
        <v>92000.71</v>
      </c>
      <c r="H17" s="301">
        <v>94854.81</v>
      </c>
      <c r="I17" s="301">
        <v>91498.58</v>
      </c>
    </row>
    <row r="18" spans="1:9" ht="30" customHeight="1">
      <c r="A18" s="235" t="s">
        <v>25</v>
      </c>
      <c r="B18" s="236"/>
      <c r="C18" s="236"/>
      <c r="D18" s="237"/>
      <c r="E18" s="301">
        <v>714087.93</v>
      </c>
      <c r="F18" s="301">
        <v>718627.41</v>
      </c>
      <c r="G18" s="301">
        <v>732903.73</v>
      </c>
      <c r="H18" s="301">
        <v>766506.26</v>
      </c>
      <c r="I18" s="301">
        <v>837735.32</v>
      </c>
    </row>
    <row r="19" spans="1:9" ht="30" customHeight="1">
      <c r="A19" s="232" t="s">
        <v>26</v>
      </c>
      <c r="B19" s="233"/>
      <c r="C19" s="233"/>
      <c r="D19" s="234"/>
      <c r="E19" s="301">
        <v>474985.86</v>
      </c>
      <c r="F19" s="301">
        <v>501647.35</v>
      </c>
      <c r="G19" s="301">
        <v>512891.74</v>
      </c>
      <c r="H19" s="301">
        <v>512834.8</v>
      </c>
      <c r="I19" s="301">
        <v>541491.23</v>
      </c>
    </row>
    <row r="20" spans="1:9" ht="30" customHeight="1">
      <c r="A20" s="235" t="s">
        <v>27</v>
      </c>
      <c r="B20" s="236"/>
      <c r="C20" s="236"/>
      <c r="D20" s="237"/>
      <c r="E20" s="301">
        <v>31817.28</v>
      </c>
      <c r="F20" s="301">
        <v>34188.41</v>
      </c>
      <c r="G20" s="301">
        <v>34875.27</v>
      </c>
      <c r="H20" s="301">
        <v>44273.28</v>
      </c>
      <c r="I20" s="301">
        <v>41484.58</v>
      </c>
    </row>
    <row r="21" spans="1:9" ht="30" customHeight="1">
      <c r="A21" s="238" t="s">
        <v>28</v>
      </c>
      <c r="B21" s="239"/>
      <c r="C21" s="239"/>
      <c r="D21" s="240"/>
      <c r="E21" s="301">
        <v>11400</v>
      </c>
      <c r="F21" s="301">
        <v>11484.8</v>
      </c>
      <c r="G21" s="301">
        <v>11484.8</v>
      </c>
      <c r="H21" s="301">
        <v>11862.32</v>
      </c>
      <c r="I21" s="301">
        <v>16525</v>
      </c>
    </row>
  </sheetData>
  <sheetProtection/>
  <mergeCells count="19">
    <mergeCell ref="A17:D17"/>
    <mergeCell ref="A18:D18"/>
    <mergeCell ref="A14:D14"/>
    <mergeCell ref="A10:D10"/>
    <mergeCell ref="A11:D11"/>
    <mergeCell ref="A12:D12"/>
    <mergeCell ref="A13:D13"/>
    <mergeCell ref="A15:D15"/>
    <mergeCell ref="A16:D16"/>
    <mergeCell ref="G1:H2"/>
    <mergeCell ref="E1:F2"/>
    <mergeCell ref="E4:I4"/>
    <mergeCell ref="A19:D19"/>
    <mergeCell ref="A20:D20"/>
    <mergeCell ref="A21:D21"/>
    <mergeCell ref="E5:I5"/>
    <mergeCell ref="A1:C2"/>
    <mergeCell ref="A8:D8"/>
    <mergeCell ref="A9:D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1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26" t="str">
        <f>Coordonnées!A1</f>
        <v>Synthèse du Budget</v>
      </c>
      <c r="B1" s="127"/>
      <c r="C1" s="127"/>
      <c r="D1" s="63"/>
      <c r="E1" s="123" t="s">
        <v>0</v>
      </c>
      <c r="F1" s="123"/>
      <c r="G1" s="127" t="str">
        <f>Coordonnées!J1</f>
        <v>ANHEE</v>
      </c>
      <c r="H1" s="127"/>
      <c r="I1" s="65" t="s">
        <v>41</v>
      </c>
      <c r="J1" s="78">
        <f>Coordonnées!R1</f>
        <v>91005</v>
      </c>
    </row>
    <row r="2" spans="1:10" ht="15.75" customHeight="1">
      <c r="A2" s="128"/>
      <c r="B2" s="129"/>
      <c r="C2" s="129"/>
      <c r="D2" s="64"/>
      <c r="E2" s="124"/>
      <c r="F2" s="124"/>
      <c r="G2" s="129"/>
      <c r="H2" s="129"/>
      <c r="I2" s="66" t="s">
        <v>1</v>
      </c>
      <c r="J2" s="79">
        <f>Coordonnées!R2</f>
        <v>2020</v>
      </c>
    </row>
    <row r="3" spans="1:10" s="76" customFormat="1" ht="27" customHeight="1">
      <c r="A3" s="87" t="str">
        <f>Coordonnées!A3</f>
        <v>Modèle officiel généré par l'application eComptes © SPW.INTERIEUR &amp; ACTION SOCIALE</v>
      </c>
      <c r="B3" s="73"/>
      <c r="C3" s="73"/>
      <c r="D3" s="73"/>
      <c r="E3" s="73"/>
      <c r="F3" s="74"/>
      <c r="G3" s="74"/>
      <c r="H3" s="75"/>
      <c r="I3" s="75" t="s">
        <v>42</v>
      </c>
      <c r="J3" s="77">
        <f>Coordonnées!R3</f>
        <v>1</v>
      </c>
    </row>
    <row r="4" spans="1:9" ht="15.75" customHeight="1">
      <c r="A4" s="17"/>
      <c r="B4" s="16"/>
      <c r="C4" s="16"/>
      <c r="D4" s="16"/>
      <c r="E4" s="230" t="s">
        <v>48</v>
      </c>
      <c r="F4" s="231"/>
      <c r="G4" s="231"/>
      <c r="H4" s="231"/>
      <c r="I4" s="231"/>
    </row>
    <row r="5" spans="1:9" ht="17.25" customHeight="1">
      <c r="A5" s="15"/>
      <c r="E5" s="246" t="s">
        <v>73</v>
      </c>
      <c r="F5" s="247"/>
      <c r="G5" s="247"/>
      <c r="H5" s="247"/>
      <c r="I5" s="247"/>
    </row>
    <row r="6" spans="1:9" ht="17.25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25" customHeight="1">
      <c r="A7" s="15"/>
      <c r="E7" s="67">
        <f>F7-1</f>
        <v>2016</v>
      </c>
      <c r="F7" s="67">
        <f>G7-1</f>
        <v>2017</v>
      </c>
      <c r="G7" s="67">
        <f>H7-1</f>
        <v>2018</v>
      </c>
      <c r="H7" s="67">
        <f>I7-1</f>
        <v>2019</v>
      </c>
      <c r="I7" s="67">
        <f>J2</f>
        <v>2020</v>
      </c>
    </row>
    <row r="8" spans="1:9" ht="30" customHeight="1">
      <c r="A8" s="243" t="s">
        <v>36</v>
      </c>
      <c r="B8" s="244"/>
      <c r="C8" s="244"/>
      <c r="D8" s="245"/>
      <c r="E8" s="301">
        <v>6301190.91</v>
      </c>
      <c r="F8" s="301">
        <v>6013074.38</v>
      </c>
      <c r="G8" s="301">
        <v>6196525.44</v>
      </c>
      <c r="H8" s="301">
        <v>6493920.87</v>
      </c>
      <c r="I8" s="301">
        <v>6931740.42</v>
      </c>
    </row>
    <row r="9" spans="1:9" ht="30" customHeight="1">
      <c r="A9" s="235" t="s">
        <v>19</v>
      </c>
      <c r="B9" s="236"/>
      <c r="C9" s="236"/>
      <c r="D9" s="237"/>
      <c r="E9" s="301">
        <v>350568.38</v>
      </c>
      <c r="F9" s="301">
        <v>345491.62</v>
      </c>
      <c r="G9" s="301">
        <v>343637.74</v>
      </c>
      <c r="H9" s="301">
        <v>325960.73</v>
      </c>
      <c r="I9" s="301">
        <v>356909.85</v>
      </c>
    </row>
    <row r="10" spans="1:9" ht="30" customHeight="1">
      <c r="A10" s="235" t="s">
        <v>20</v>
      </c>
      <c r="B10" s="236"/>
      <c r="C10" s="236"/>
      <c r="D10" s="237"/>
      <c r="E10" s="301">
        <v>11571.27</v>
      </c>
      <c r="F10" s="301">
        <v>11635.72</v>
      </c>
      <c r="G10" s="301">
        <v>11700</v>
      </c>
      <c r="H10" s="301">
        <v>15200</v>
      </c>
      <c r="I10" s="301">
        <v>13200</v>
      </c>
    </row>
    <row r="11" spans="1:9" ht="30" customHeight="1">
      <c r="A11" s="235" t="s">
        <v>21</v>
      </c>
      <c r="B11" s="236"/>
      <c r="C11" s="236"/>
      <c r="D11" s="237"/>
      <c r="E11" s="301">
        <v>279189.58</v>
      </c>
      <c r="F11" s="301">
        <v>298497.92</v>
      </c>
      <c r="G11" s="301">
        <v>304953.31</v>
      </c>
      <c r="H11" s="301">
        <v>320860.69</v>
      </c>
      <c r="I11" s="301">
        <v>333173.28</v>
      </c>
    </row>
    <row r="12" spans="1:9" ht="30" customHeight="1">
      <c r="A12" s="235" t="s">
        <v>29</v>
      </c>
      <c r="B12" s="236"/>
      <c r="C12" s="236"/>
      <c r="D12" s="237"/>
      <c r="E12" s="301">
        <v>227205.79</v>
      </c>
      <c r="F12" s="301">
        <v>226423.86</v>
      </c>
      <c r="G12" s="301">
        <v>232717.06</v>
      </c>
      <c r="H12" s="301">
        <v>226016.47</v>
      </c>
      <c r="I12" s="301">
        <v>234501.71</v>
      </c>
    </row>
    <row r="13" spans="1:9" ht="30" customHeight="1">
      <c r="A13" s="235" t="s">
        <v>22</v>
      </c>
      <c r="B13" s="236"/>
      <c r="C13" s="236"/>
      <c r="D13" s="237"/>
      <c r="E13" s="301">
        <v>83486.16</v>
      </c>
      <c r="F13" s="301">
        <v>71650</v>
      </c>
      <c r="G13" s="301">
        <v>143770</v>
      </c>
      <c r="H13" s="301">
        <v>65496</v>
      </c>
      <c r="I13" s="301">
        <v>194005.9</v>
      </c>
    </row>
    <row r="14" spans="1:9" ht="30" customHeight="1">
      <c r="A14" s="235" t="s">
        <v>23</v>
      </c>
      <c r="B14" s="236"/>
      <c r="C14" s="236"/>
      <c r="D14" s="237"/>
      <c r="E14" s="301">
        <v>453816.87</v>
      </c>
      <c r="F14" s="301">
        <v>446679.26</v>
      </c>
      <c r="G14" s="301">
        <v>452948.49</v>
      </c>
      <c r="H14" s="301">
        <v>461829.04</v>
      </c>
      <c r="I14" s="301">
        <v>466051.41</v>
      </c>
    </row>
    <row r="15" spans="1:9" ht="30" customHeight="1">
      <c r="A15" s="235" t="s">
        <v>24</v>
      </c>
      <c r="B15" s="236"/>
      <c r="C15" s="236"/>
      <c r="D15" s="237"/>
      <c r="E15" s="301">
        <v>74118.44</v>
      </c>
      <c r="F15" s="301">
        <v>70157.13</v>
      </c>
      <c r="G15" s="301">
        <v>68268.06</v>
      </c>
      <c r="H15" s="301">
        <v>65427.02</v>
      </c>
      <c r="I15" s="301">
        <v>65427.04</v>
      </c>
    </row>
    <row r="16" spans="1:9" ht="30" customHeight="1">
      <c r="A16" s="232" t="s">
        <v>33</v>
      </c>
      <c r="B16" s="233"/>
      <c r="C16" s="233"/>
      <c r="D16" s="234"/>
      <c r="E16" s="301">
        <v>0</v>
      </c>
      <c r="F16" s="301">
        <v>0</v>
      </c>
      <c r="G16" s="301">
        <v>0</v>
      </c>
      <c r="H16" s="301">
        <v>0</v>
      </c>
      <c r="I16" s="301">
        <v>300</v>
      </c>
    </row>
    <row r="17" spans="1:9" ht="30" customHeight="1">
      <c r="A17" s="235" t="s">
        <v>32</v>
      </c>
      <c r="B17" s="236"/>
      <c r="C17" s="236"/>
      <c r="D17" s="237"/>
      <c r="E17" s="301">
        <v>0</v>
      </c>
      <c r="F17" s="301">
        <v>0</v>
      </c>
      <c r="G17" s="301">
        <v>0</v>
      </c>
      <c r="H17" s="301">
        <v>0</v>
      </c>
      <c r="I17" s="301">
        <v>0</v>
      </c>
    </row>
    <row r="18" spans="1:9" ht="30" customHeight="1">
      <c r="A18" s="235" t="s">
        <v>25</v>
      </c>
      <c r="B18" s="236"/>
      <c r="C18" s="236"/>
      <c r="D18" s="237"/>
      <c r="E18" s="301">
        <v>80992.52</v>
      </c>
      <c r="F18" s="301">
        <v>76646.64</v>
      </c>
      <c r="G18" s="301">
        <v>76888.18</v>
      </c>
      <c r="H18" s="301">
        <v>78532</v>
      </c>
      <c r="I18" s="301">
        <v>95297.44</v>
      </c>
    </row>
    <row r="19" spans="1:9" ht="30" customHeight="1">
      <c r="A19" s="232" t="s">
        <v>26</v>
      </c>
      <c r="B19" s="233"/>
      <c r="C19" s="233"/>
      <c r="D19" s="234"/>
      <c r="E19" s="301">
        <v>22093.54</v>
      </c>
      <c r="F19" s="301">
        <v>21693.54</v>
      </c>
      <c r="G19" s="301">
        <v>18193.54</v>
      </c>
      <c r="H19" s="301">
        <v>17643.54</v>
      </c>
      <c r="I19" s="301">
        <v>20643.54</v>
      </c>
    </row>
    <row r="20" spans="1:9" ht="30" customHeight="1">
      <c r="A20" s="235" t="s">
        <v>27</v>
      </c>
      <c r="B20" s="236"/>
      <c r="C20" s="236"/>
      <c r="D20" s="237"/>
      <c r="E20" s="301">
        <v>23992.52</v>
      </c>
      <c r="F20" s="301">
        <v>31844.23</v>
      </c>
      <c r="G20" s="301">
        <v>32002.74</v>
      </c>
      <c r="H20" s="301">
        <v>24628.73</v>
      </c>
      <c r="I20" s="301">
        <v>23919.45</v>
      </c>
    </row>
    <row r="21" spans="1:9" ht="30" customHeight="1">
      <c r="A21" s="238" t="s">
        <v>28</v>
      </c>
      <c r="B21" s="239"/>
      <c r="C21" s="239"/>
      <c r="D21" s="240"/>
      <c r="E21" s="301">
        <v>4650</v>
      </c>
      <c r="F21" s="301">
        <v>4650</v>
      </c>
      <c r="G21" s="301">
        <v>4650</v>
      </c>
      <c r="H21" s="301">
        <v>4650</v>
      </c>
      <c r="I21" s="301">
        <v>4650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2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26" t="str">
        <f>Coordonnées!A1</f>
        <v>Synthèse du Budget</v>
      </c>
      <c r="B1" s="127"/>
      <c r="C1" s="127"/>
      <c r="D1" s="63"/>
      <c r="E1" s="123" t="s">
        <v>0</v>
      </c>
      <c r="F1" s="123"/>
      <c r="G1" s="127" t="str">
        <f>Coordonnées!J1</f>
        <v>ANHEE</v>
      </c>
      <c r="H1" s="127"/>
      <c r="I1" s="65" t="s">
        <v>41</v>
      </c>
      <c r="J1" s="78">
        <f>Coordonnées!R1</f>
        <v>91005</v>
      </c>
    </row>
    <row r="2" spans="1:10" ht="15.75" customHeight="1">
      <c r="A2" s="128"/>
      <c r="B2" s="129"/>
      <c r="C2" s="129"/>
      <c r="D2" s="64"/>
      <c r="E2" s="124"/>
      <c r="F2" s="124"/>
      <c r="G2" s="129"/>
      <c r="H2" s="129"/>
      <c r="I2" s="66" t="s">
        <v>1</v>
      </c>
      <c r="J2" s="79">
        <f>Coordonnées!R2</f>
        <v>2020</v>
      </c>
    </row>
    <row r="3" spans="1:10" s="76" customFormat="1" ht="27" customHeight="1">
      <c r="A3" s="87" t="str">
        <f>Coordonnées!A3</f>
        <v>Modèle officiel généré par l'application eComptes © SPW.INTERIEUR &amp; ACTION SOCIALE</v>
      </c>
      <c r="B3" s="73"/>
      <c r="C3" s="73"/>
      <c r="D3" s="73"/>
      <c r="E3" s="73"/>
      <c r="F3" s="74"/>
      <c r="G3" s="74"/>
      <c r="I3" s="75" t="s">
        <v>42</v>
      </c>
      <c r="J3" s="77">
        <f>Coordonnées!R3</f>
        <v>1</v>
      </c>
    </row>
    <row r="4" spans="1:9" ht="15.75" customHeight="1">
      <c r="A4" s="17"/>
      <c r="B4" s="16"/>
      <c r="C4" s="16"/>
      <c r="D4" s="16"/>
      <c r="E4" s="230" t="s">
        <v>48</v>
      </c>
      <c r="F4" s="231"/>
      <c r="G4" s="231"/>
      <c r="H4" s="231"/>
      <c r="I4" s="231"/>
    </row>
    <row r="5" spans="1:9" ht="17.25" customHeight="1">
      <c r="A5" s="15"/>
      <c r="E5" s="248" t="s">
        <v>74</v>
      </c>
      <c r="F5" s="249"/>
      <c r="G5" s="249"/>
      <c r="H5" s="249"/>
      <c r="I5" s="249"/>
    </row>
    <row r="6" spans="1:9" ht="17.25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25" customHeight="1">
      <c r="A7" s="15"/>
      <c r="E7" s="67">
        <f>F7-1</f>
        <v>2016</v>
      </c>
      <c r="F7" s="67">
        <f>G7-1</f>
        <v>2017</v>
      </c>
      <c r="G7" s="67">
        <f>H7-1</f>
        <v>2018</v>
      </c>
      <c r="H7" s="67">
        <f>I7-1</f>
        <v>2019</v>
      </c>
      <c r="I7" s="67">
        <f>J2</f>
        <v>2020</v>
      </c>
    </row>
    <row r="8" spans="1:9" ht="30" customHeight="1">
      <c r="A8" s="243" t="s">
        <v>36</v>
      </c>
      <c r="B8" s="244"/>
      <c r="C8" s="244"/>
      <c r="D8" s="245"/>
      <c r="E8" s="301">
        <v>338863.54</v>
      </c>
      <c r="F8" s="301">
        <v>354300</v>
      </c>
      <c r="G8" s="301">
        <v>177000</v>
      </c>
      <c r="H8" s="301">
        <v>11750</v>
      </c>
      <c r="I8" s="301">
        <v>19359.32</v>
      </c>
    </row>
    <row r="9" spans="1:9" ht="30" customHeight="1">
      <c r="A9" s="235" t="s">
        <v>19</v>
      </c>
      <c r="B9" s="236"/>
      <c r="C9" s="236"/>
      <c r="D9" s="237"/>
      <c r="E9" s="301">
        <v>145000</v>
      </c>
      <c r="F9" s="301">
        <v>142000</v>
      </c>
      <c r="G9" s="301">
        <v>115000</v>
      </c>
      <c r="H9" s="301">
        <v>60000</v>
      </c>
      <c r="I9" s="301">
        <v>75000</v>
      </c>
    </row>
    <row r="10" spans="1:9" ht="30" customHeight="1">
      <c r="A10" s="235" t="s">
        <v>20</v>
      </c>
      <c r="B10" s="236"/>
      <c r="C10" s="236"/>
      <c r="D10" s="237"/>
      <c r="E10" s="301">
        <v>22500</v>
      </c>
      <c r="F10" s="301">
        <v>0</v>
      </c>
      <c r="G10" s="301">
        <v>25000</v>
      </c>
      <c r="H10" s="301">
        <v>0</v>
      </c>
      <c r="I10" s="301">
        <v>25000</v>
      </c>
    </row>
    <row r="11" spans="1:9" ht="30" customHeight="1">
      <c r="A11" s="235" t="s">
        <v>21</v>
      </c>
      <c r="B11" s="236"/>
      <c r="C11" s="236"/>
      <c r="D11" s="237"/>
      <c r="E11" s="301">
        <v>890000</v>
      </c>
      <c r="F11" s="301">
        <v>960450</v>
      </c>
      <c r="G11" s="301">
        <v>615000</v>
      </c>
      <c r="H11" s="301">
        <v>165000</v>
      </c>
      <c r="I11" s="301">
        <v>2246360.21</v>
      </c>
    </row>
    <row r="12" spans="1:9" ht="30" customHeight="1">
      <c r="A12" s="235" t="s">
        <v>29</v>
      </c>
      <c r="B12" s="236"/>
      <c r="C12" s="236"/>
      <c r="D12" s="237"/>
      <c r="E12" s="301">
        <v>1600000</v>
      </c>
      <c r="F12" s="301">
        <v>1600000</v>
      </c>
      <c r="G12" s="301">
        <v>1733000</v>
      </c>
      <c r="H12" s="301">
        <v>2886000</v>
      </c>
      <c r="I12" s="301">
        <v>2886000</v>
      </c>
    </row>
    <row r="13" spans="1:9" ht="30" customHeight="1">
      <c r="A13" s="235" t="s">
        <v>22</v>
      </c>
      <c r="B13" s="236"/>
      <c r="C13" s="236"/>
      <c r="D13" s="237"/>
      <c r="E13" s="301">
        <v>0</v>
      </c>
      <c r="F13" s="301">
        <v>0</v>
      </c>
      <c r="G13" s="301">
        <v>0</v>
      </c>
      <c r="H13" s="301">
        <v>6700</v>
      </c>
      <c r="I13" s="301">
        <v>6700</v>
      </c>
    </row>
    <row r="14" spans="1:9" ht="30" customHeight="1">
      <c r="A14" s="235" t="s">
        <v>23</v>
      </c>
      <c r="B14" s="236"/>
      <c r="C14" s="236"/>
      <c r="D14" s="237"/>
      <c r="E14" s="301">
        <v>325000</v>
      </c>
      <c r="F14" s="301">
        <v>160000</v>
      </c>
      <c r="G14" s="301">
        <v>65000</v>
      </c>
      <c r="H14" s="301">
        <v>845000</v>
      </c>
      <c r="I14" s="301">
        <v>12000</v>
      </c>
    </row>
    <row r="15" spans="1:9" ht="30" customHeight="1">
      <c r="A15" s="235" t="s">
        <v>24</v>
      </c>
      <c r="B15" s="236"/>
      <c r="C15" s="236"/>
      <c r="D15" s="237"/>
      <c r="E15" s="301">
        <v>341000</v>
      </c>
      <c r="F15" s="301">
        <v>465000</v>
      </c>
      <c r="G15" s="301">
        <v>490000</v>
      </c>
      <c r="H15" s="301">
        <v>430000</v>
      </c>
      <c r="I15" s="301">
        <v>430000</v>
      </c>
    </row>
    <row r="16" spans="1:9" ht="30" customHeight="1">
      <c r="A16" s="232" t="s">
        <v>33</v>
      </c>
      <c r="B16" s="233"/>
      <c r="C16" s="233"/>
      <c r="D16" s="234"/>
      <c r="E16" s="301">
        <v>0</v>
      </c>
      <c r="F16" s="301">
        <v>0</v>
      </c>
      <c r="G16" s="301">
        <v>0</v>
      </c>
      <c r="H16" s="301">
        <v>0</v>
      </c>
      <c r="I16" s="301">
        <v>0</v>
      </c>
    </row>
    <row r="17" spans="1:9" ht="30" customHeight="1">
      <c r="A17" s="235" t="s">
        <v>32</v>
      </c>
      <c r="B17" s="236"/>
      <c r="C17" s="236"/>
      <c r="D17" s="237"/>
      <c r="E17" s="301">
        <v>25000</v>
      </c>
      <c r="F17" s="301">
        <v>10000</v>
      </c>
      <c r="G17" s="301">
        <v>10000</v>
      </c>
      <c r="H17" s="301">
        <v>10000</v>
      </c>
      <c r="I17" s="301">
        <v>25000</v>
      </c>
    </row>
    <row r="18" spans="1:9" ht="30" customHeight="1">
      <c r="A18" s="235" t="s">
        <v>25</v>
      </c>
      <c r="B18" s="236"/>
      <c r="C18" s="236"/>
      <c r="D18" s="237"/>
      <c r="E18" s="301">
        <v>430000</v>
      </c>
      <c r="F18" s="301">
        <v>400000</v>
      </c>
      <c r="G18" s="301">
        <v>500000</v>
      </c>
      <c r="H18" s="301">
        <v>0</v>
      </c>
      <c r="I18" s="301">
        <v>0</v>
      </c>
    </row>
    <row r="19" spans="1:9" ht="30" customHeight="1">
      <c r="A19" s="232" t="s">
        <v>26</v>
      </c>
      <c r="B19" s="233"/>
      <c r="C19" s="233"/>
      <c r="D19" s="234"/>
      <c r="E19" s="301">
        <v>40458.12</v>
      </c>
      <c r="F19" s="301">
        <v>53958.12</v>
      </c>
      <c r="G19" s="301">
        <v>20458.12</v>
      </c>
      <c r="H19" s="301">
        <v>33500</v>
      </c>
      <c r="I19" s="301">
        <v>401500</v>
      </c>
    </row>
    <row r="20" spans="1:9" ht="30" customHeight="1">
      <c r="A20" s="235" t="s">
        <v>27</v>
      </c>
      <c r="B20" s="236"/>
      <c r="C20" s="236"/>
      <c r="D20" s="237"/>
      <c r="E20" s="301">
        <v>215000</v>
      </c>
      <c r="F20" s="301">
        <v>10000</v>
      </c>
      <c r="G20" s="301">
        <v>15000</v>
      </c>
      <c r="H20" s="301">
        <v>15000</v>
      </c>
      <c r="I20" s="301">
        <v>15000</v>
      </c>
    </row>
    <row r="21" spans="1:9" ht="30" customHeight="1">
      <c r="A21" s="238" t="s">
        <v>28</v>
      </c>
      <c r="B21" s="239"/>
      <c r="C21" s="239"/>
      <c r="D21" s="240"/>
      <c r="E21" s="301">
        <v>0</v>
      </c>
      <c r="F21" s="301">
        <v>0</v>
      </c>
      <c r="G21" s="301">
        <v>0</v>
      </c>
      <c r="H21" s="301">
        <v>0</v>
      </c>
      <c r="I21" s="301">
        <v>0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3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26" t="str">
        <f>Coordonnées!A1</f>
        <v>Synthèse du Budget</v>
      </c>
      <c r="B1" s="127"/>
      <c r="C1" s="127"/>
      <c r="D1" s="63"/>
      <c r="E1" s="123" t="s">
        <v>0</v>
      </c>
      <c r="F1" s="123"/>
      <c r="G1" s="127" t="str">
        <f>Coordonnées!J1</f>
        <v>ANHEE</v>
      </c>
      <c r="H1" s="127"/>
      <c r="I1" s="65" t="s">
        <v>41</v>
      </c>
      <c r="J1" s="78">
        <f>Coordonnées!R1</f>
        <v>91005</v>
      </c>
    </row>
    <row r="2" spans="1:10" ht="15.75" customHeight="1">
      <c r="A2" s="128"/>
      <c r="B2" s="129"/>
      <c r="C2" s="129"/>
      <c r="D2" s="64"/>
      <c r="E2" s="124"/>
      <c r="F2" s="124"/>
      <c r="G2" s="129"/>
      <c r="H2" s="129"/>
      <c r="I2" s="66" t="s">
        <v>1</v>
      </c>
      <c r="J2" s="79">
        <f>Coordonnées!R2</f>
        <v>2020</v>
      </c>
    </row>
    <row r="3" spans="1:10" s="76" customFormat="1" ht="27" customHeight="1">
      <c r="A3" s="87" t="str">
        <f>Coordonnées!A3</f>
        <v>Modèle officiel généré par l'application eComptes © SPW.INTERIEUR &amp; ACTION SOCIALE</v>
      </c>
      <c r="B3" s="73"/>
      <c r="C3" s="73"/>
      <c r="D3" s="73"/>
      <c r="E3" s="73"/>
      <c r="F3" s="74"/>
      <c r="G3" s="74"/>
      <c r="H3" s="75"/>
      <c r="I3" s="75" t="s">
        <v>42</v>
      </c>
      <c r="J3" s="77">
        <f>Coordonnées!R3</f>
        <v>1</v>
      </c>
    </row>
    <row r="4" spans="1:9" ht="15.75" customHeight="1">
      <c r="A4" s="17"/>
      <c r="B4" s="16"/>
      <c r="C4" s="16"/>
      <c r="D4" s="16"/>
      <c r="E4" s="230" t="s">
        <v>48</v>
      </c>
      <c r="F4" s="231"/>
      <c r="G4" s="231"/>
      <c r="H4" s="231"/>
      <c r="I4" s="231"/>
    </row>
    <row r="5" spans="1:9" ht="17.25" customHeight="1">
      <c r="A5" s="15"/>
      <c r="E5" s="250" t="s">
        <v>75</v>
      </c>
      <c r="F5" s="251"/>
      <c r="G5" s="251"/>
      <c r="H5" s="251"/>
      <c r="I5" s="251"/>
    </row>
    <row r="6" spans="1:9" ht="17.25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25" customHeight="1">
      <c r="A7" s="15"/>
      <c r="E7" s="67">
        <f>F7-1</f>
        <v>2016</v>
      </c>
      <c r="F7" s="67">
        <f>G7-1</f>
        <v>2017</v>
      </c>
      <c r="G7" s="67">
        <f>H7-1</f>
        <v>2018</v>
      </c>
      <c r="H7" s="67">
        <f>I7-1</f>
        <v>2019</v>
      </c>
      <c r="I7" s="67">
        <f>J2</f>
        <v>2020</v>
      </c>
    </row>
    <row r="8" spans="1:9" ht="30" customHeight="1">
      <c r="A8" s="243" t="s">
        <v>36</v>
      </c>
      <c r="B8" s="244"/>
      <c r="C8" s="244"/>
      <c r="D8" s="245"/>
      <c r="E8" s="301">
        <v>518739.72</v>
      </c>
      <c r="F8" s="301">
        <v>279233.12</v>
      </c>
      <c r="G8" s="301">
        <v>167183.12</v>
      </c>
      <c r="H8" s="301">
        <v>193875</v>
      </c>
      <c r="I8" s="301">
        <v>744352.9</v>
      </c>
    </row>
    <row r="9" spans="1:9" ht="30" customHeight="1">
      <c r="A9" s="235" t="s">
        <v>19</v>
      </c>
      <c r="B9" s="236"/>
      <c r="C9" s="236"/>
      <c r="D9" s="237"/>
      <c r="E9" s="301">
        <v>400000</v>
      </c>
      <c r="F9" s="301">
        <v>449300</v>
      </c>
      <c r="G9" s="301">
        <v>277000</v>
      </c>
      <c r="H9" s="301">
        <v>63750</v>
      </c>
      <c r="I9" s="301">
        <v>64000</v>
      </c>
    </row>
    <row r="10" spans="1:9" ht="30" customHeight="1">
      <c r="A10" s="235" t="s">
        <v>20</v>
      </c>
      <c r="B10" s="236"/>
      <c r="C10" s="236"/>
      <c r="D10" s="237"/>
      <c r="E10" s="301">
        <v>0</v>
      </c>
      <c r="F10" s="301">
        <v>0</v>
      </c>
      <c r="G10" s="301">
        <v>25000</v>
      </c>
      <c r="H10" s="301">
        <v>0</v>
      </c>
      <c r="I10" s="301">
        <v>25000</v>
      </c>
    </row>
    <row r="11" spans="1:9" ht="30" customHeight="1">
      <c r="A11" s="235" t="s">
        <v>21</v>
      </c>
      <c r="B11" s="236"/>
      <c r="C11" s="236"/>
      <c r="D11" s="237"/>
      <c r="E11" s="301">
        <v>612818.4</v>
      </c>
      <c r="F11" s="301">
        <v>927000</v>
      </c>
      <c r="G11" s="301">
        <v>559500</v>
      </c>
      <c r="H11" s="301">
        <v>132000</v>
      </c>
      <c r="I11" s="301">
        <v>1694045</v>
      </c>
    </row>
    <row r="12" spans="1:9" ht="30" customHeight="1">
      <c r="A12" s="235" t="s">
        <v>29</v>
      </c>
      <c r="B12" s="236"/>
      <c r="C12" s="236"/>
      <c r="D12" s="237"/>
      <c r="E12" s="301">
        <v>1600000</v>
      </c>
      <c r="F12" s="301">
        <v>1600000</v>
      </c>
      <c r="G12" s="301">
        <v>1733000</v>
      </c>
      <c r="H12" s="301">
        <v>2886000</v>
      </c>
      <c r="I12" s="301">
        <v>3005140.12</v>
      </c>
    </row>
    <row r="13" spans="1:9" ht="30" customHeight="1">
      <c r="A13" s="235" t="s">
        <v>22</v>
      </c>
      <c r="B13" s="236"/>
      <c r="C13" s="236"/>
      <c r="D13" s="237"/>
      <c r="E13" s="301">
        <v>0</v>
      </c>
      <c r="F13" s="301">
        <v>0</v>
      </c>
      <c r="G13" s="301">
        <v>0</v>
      </c>
      <c r="H13" s="301">
        <v>0</v>
      </c>
      <c r="I13" s="301">
        <v>0</v>
      </c>
    </row>
    <row r="14" spans="1:9" ht="30" customHeight="1">
      <c r="A14" s="235" t="s">
        <v>23</v>
      </c>
      <c r="B14" s="236"/>
      <c r="C14" s="236"/>
      <c r="D14" s="237"/>
      <c r="E14" s="301">
        <v>339000</v>
      </c>
      <c r="F14" s="301">
        <v>104000</v>
      </c>
      <c r="G14" s="301">
        <v>60200</v>
      </c>
      <c r="H14" s="301">
        <v>820000</v>
      </c>
      <c r="I14" s="301">
        <v>0</v>
      </c>
    </row>
    <row r="15" spans="1:9" ht="30" customHeight="1">
      <c r="A15" s="235" t="s">
        <v>24</v>
      </c>
      <c r="B15" s="236"/>
      <c r="C15" s="236"/>
      <c r="D15" s="237"/>
      <c r="E15" s="301">
        <v>279400</v>
      </c>
      <c r="F15" s="301">
        <v>366075</v>
      </c>
      <c r="G15" s="301">
        <v>428575</v>
      </c>
      <c r="H15" s="301">
        <v>342325</v>
      </c>
      <c r="I15" s="301">
        <v>376250</v>
      </c>
    </row>
    <row r="16" spans="1:9" ht="30" customHeight="1">
      <c r="A16" s="232" t="s">
        <v>33</v>
      </c>
      <c r="B16" s="233"/>
      <c r="C16" s="233"/>
      <c r="D16" s="234"/>
      <c r="E16" s="301">
        <v>0</v>
      </c>
      <c r="F16" s="301">
        <v>0</v>
      </c>
      <c r="G16" s="301">
        <v>0</v>
      </c>
      <c r="H16" s="301">
        <v>0</v>
      </c>
      <c r="I16" s="301">
        <v>0</v>
      </c>
    </row>
    <row r="17" spans="1:9" ht="30" customHeight="1">
      <c r="A17" s="235" t="s">
        <v>32</v>
      </c>
      <c r="B17" s="236"/>
      <c r="C17" s="236"/>
      <c r="D17" s="237"/>
      <c r="E17" s="301">
        <v>0</v>
      </c>
      <c r="F17" s="301">
        <v>0</v>
      </c>
      <c r="G17" s="301">
        <v>0</v>
      </c>
      <c r="H17" s="301">
        <v>0</v>
      </c>
      <c r="I17" s="301">
        <v>15000</v>
      </c>
    </row>
    <row r="18" spans="1:9" ht="30" customHeight="1">
      <c r="A18" s="235" t="s">
        <v>25</v>
      </c>
      <c r="B18" s="236"/>
      <c r="C18" s="236"/>
      <c r="D18" s="237"/>
      <c r="E18" s="301">
        <v>405000</v>
      </c>
      <c r="F18" s="301">
        <v>400000</v>
      </c>
      <c r="G18" s="301">
        <v>500000</v>
      </c>
      <c r="H18" s="301">
        <v>0</v>
      </c>
      <c r="I18" s="301">
        <v>0</v>
      </c>
    </row>
    <row r="19" spans="1:9" ht="30" customHeight="1">
      <c r="A19" s="232" t="s">
        <v>26</v>
      </c>
      <c r="B19" s="233"/>
      <c r="C19" s="233"/>
      <c r="D19" s="234"/>
      <c r="E19" s="301">
        <v>25000</v>
      </c>
      <c r="F19" s="301">
        <v>30100</v>
      </c>
      <c r="G19" s="301">
        <v>0</v>
      </c>
      <c r="H19" s="301">
        <v>25000</v>
      </c>
      <c r="I19" s="301">
        <v>384500</v>
      </c>
    </row>
    <row r="20" spans="1:9" ht="30" customHeight="1">
      <c r="A20" s="235" t="s">
        <v>27</v>
      </c>
      <c r="B20" s="236"/>
      <c r="C20" s="236"/>
      <c r="D20" s="237"/>
      <c r="E20" s="301">
        <v>203000</v>
      </c>
      <c r="F20" s="301">
        <v>0</v>
      </c>
      <c r="G20" s="301">
        <v>15000</v>
      </c>
      <c r="H20" s="301">
        <v>0</v>
      </c>
      <c r="I20" s="301">
        <v>0</v>
      </c>
    </row>
    <row r="21" spans="1:9" ht="30" customHeight="1">
      <c r="A21" s="238" t="s">
        <v>28</v>
      </c>
      <c r="B21" s="239"/>
      <c r="C21" s="239"/>
      <c r="D21" s="240"/>
      <c r="E21" s="301">
        <v>0</v>
      </c>
      <c r="F21" s="301">
        <v>0</v>
      </c>
      <c r="G21" s="301">
        <v>0</v>
      </c>
      <c r="H21" s="301">
        <v>0</v>
      </c>
      <c r="I21" s="301">
        <v>0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du Ministre des Affaires Intérieures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BROGNON Philippe</dc:creator>
  <cp:keywords/>
  <dc:description/>
  <cp:lastModifiedBy>Pierre Chasseur</cp:lastModifiedBy>
  <cp:lastPrinted>2019-04-29T14:14:47Z</cp:lastPrinted>
  <dcterms:created xsi:type="dcterms:W3CDTF">2006-02-10T09:03:57Z</dcterms:created>
  <dcterms:modified xsi:type="dcterms:W3CDTF">2020-12-04T11:04:19Z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yannick.lerat@spw.wallonie.be</vt:lpwstr>
  </property>
  <property fmtid="{D5CDD505-2E9C-101B-9397-08002B2CF9AE}" pid="5" name="MSIP_Label_e72a09c5-6e26-4737-a926-47ef1ab198ae_SetDate">
    <vt:lpwstr>2019-10-10T09:23:25.7851800Z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ActionId">
    <vt:lpwstr>6f3eb558-917c-44de-9027-36e2efd7c26c</vt:lpwstr>
  </property>
  <property fmtid="{D5CDD505-2E9C-101B-9397-08002B2CF9AE}" pid="9" name="MSIP_Label_e72a09c5-6e26-4737-a926-47ef1ab198ae_Extended_MSFT_Method">
    <vt:lpwstr>Automatic</vt:lpwstr>
  </property>
  <property fmtid="{D5CDD505-2E9C-101B-9397-08002B2CF9AE}" pid="10" name="Sensitivity">
    <vt:lpwstr>Confidentiel</vt:lpwstr>
  </property>
</Properties>
</file>