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ierre\Downloads\"/>
    </mc:Choice>
  </mc:AlternateContent>
  <xr:revisionPtr revIDLastSave="0" documentId="13_ncr:1_{ADD79A7B-83F4-4C0C-82D1-943FED852F9B}" xr6:coauthVersionLast="47" xr6:coauthVersionMax="47" xr10:uidLastSave="{00000000-0000-0000-0000-000000000000}"/>
  <bookViews>
    <workbookView xWindow="-60" yWindow="-60" windowWidth="2892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30" l="1"/>
  <c r="Q21" i="30" s="1"/>
  <c r="N21" i="30" s="1"/>
  <c r="K21" i="30" s="1"/>
  <c r="H21" i="30" s="1"/>
  <c r="T9" i="30"/>
  <c r="Q9" i="30" s="1"/>
  <c r="N9" i="30" s="1"/>
  <c r="K9" i="30" s="1"/>
  <c r="H9" i="30" s="1"/>
  <c r="T21" i="29"/>
  <c r="Q21" i="29" s="1"/>
  <c r="N21" i="29" s="1"/>
  <c r="K21" i="29" s="1"/>
  <c r="H21" i="29" s="1"/>
  <c r="T9" i="29"/>
  <c r="Q9" i="29" s="1"/>
  <c r="N9" i="29" s="1"/>
  <c r="K9" i="29" s="1"/>
  <c r="H9" i="29" s="1"/>
</calcChain>
</file>

<file path=xl/sharedStrings.xml><?xml version="1.0" encoding="utf-8"?>
<sst xmlns="http://schemas.openxmlformats.org/spreadsheetml/2006/main" count="190" uniqueCount="102">
  <si>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</si>
  <si>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</si>
  <si>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</si>
  <si>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</si>
  <si>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</si>
  <si>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</si>
  <si>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</si>
  <si>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</si>
  <si>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</si>
  <si>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</si>
  <si>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</si>
  <si>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</si>
  <si>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</si>
  <si>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</si>
  <si>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</si>
  <si>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</si>
  <si>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</si>
  <si>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</si>
  <si>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</si>
  <si>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</si>
  <si>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</si>
  <si>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</si>
  <si>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</si>
  <si>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</si>
  <si>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</si>
  <si>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</si>
  <si>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</si>
  <si>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</si>
  <si>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</si>
  <si>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</si>
  <si>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</si>
  <si>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</si>
  <si>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</si>
  <si>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</si>
  <si>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</si>
  <si>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</si>
  <si>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</si>
  <si>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</si>
  <si>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</si>
  <si>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</si>
  <si>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</si>
  <si>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</si>
  <si>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</si>
  <si>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</si>
  <si>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</si>
  <si>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</si>
  <si>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</si>
  <si>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</si>
  <si>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</si>
  <si>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</si>
  <si>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</si>
  <si>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</si>
  <si>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</si>
  <si>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</si>
  <si>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</si>
  <si>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</si>
  <si>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</si>
  <si>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</si>
  <si>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</si>
  <si>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</si>
  <si>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</si>
  <si>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</si>
  <si>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</si>
  <si>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</si>
  <si>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</si>
  <si>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</si>
  <si>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</si>
  <si>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</si>
  <si>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</si>
  <si>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</si>
  <si>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</si>
  <si>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</si>
  <si>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</si>
  <si>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</si>
  <si>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</si>
  <si>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</si>
  <si>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</si>
  <si>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</si>
  <si>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d'Anhee</t>
  </si>
  <si>
    <t>Administration communale d' :</t>
  </si>
  <si>
    <t>ANHEE</t>
  </si>
  <si>
    <t>Place Communale, 6</t>
  </si>
  <si>
    <t>5537 ANHÉE</t>
  </si>
  <si>
    <t>www.anhee.be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</si>
  <si>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</si>
  <si>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</si>
  <si>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</si>
  <si>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</si>
  <si>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15/12/2025</t>
  </si>
  <si>
    <t>16/01/2026</t>
  </si>
  <si>
    <t>Budget</t>
  </si>
  <si>
    <t>Françoise SEPTON</t>
  </si>
  <si>
    <t>082698612</t>
  </si>
  <si>
    <t>082612499</t>
  </si>
  <si>
    <t>francoise.septon@anhee.be</t>
  </si>
  <si>
    <t>Pascale DEKONINCK</t>
  </si>
  <si>
    <t>082698625</t>
  </si>
  <si>
    <t>pascale.dekoninck@anhee.be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</si>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</sst>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6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Border="1"/>
    <xf numFmtId="0" fontId="3" fillId="0" borderId="0" xfId="0" applyFont="1"/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9" fillId="0" borderId="0" xfId="0" applyFont="1" applyBorder="1"/>
    <xf numFmtId="0" fontId="12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Fill="1" applyBorder="1"/>
    <xf numFmtId="3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4" fontId="13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0" xfId="0" applyFont="1" applyFill="1" applyBorder="1" applyAlignment="1"/>
    <xf numFmtId="4" fontId="20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vertical="top"/>
    </xf>
    <xf numFmtId="0" fontId="3" fillId="0" borderId="0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17" fillId="0" borderId="0" xfId="0" applyFont="1" applyFill="1" applyBorder="1"/>
    <xf numFmtId="0" fontId="14" fillId="0" borderId="0" xfId="0" applyFont="1" applyFill="1" applyBorder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0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Border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Border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Border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Border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Border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 applyAlignment="1"/>
    <xf numFmtId="0" fontId="13" fillId="23" borderId="0" xfId="0" applyFont="1" applyFill="1" applyBorder="1" applyAlignment="1"/>
    <xf numFmtId="0" fontId="13" fillId="23" borderId="3" xfId="0" applyFont="1" applyFill="1" applyBorder="1" applyAlignment="1"/>
    <xf numFmtId="0" fontId="13" fillId="23" borderId="11" xfId="0" applyFont="1" applyFill="1" applyBorder="1" applyAlignment="1"/>
    <xf numFmtId="0" fontId="13" fillId="23" borderId="1" xfId="0" applyFont="1" applyFill="1" applyBorder="1" applyAlignment="1"/>
    <xf numFmtId="0" fontId="13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 applyAlignment="1"/>
    <xf numFmtId="0" fontId="9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9" fillId="0" borderId="0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25" fillId="23" borderId="0" xfId="0" applyFont="1" applyFill="1" applyBorder="1" applyAlignment="1">
      <alignment horizontal="center" vertical="center" wrapText="1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3" fillId="12" borderId="14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0" fontId="13" fillId="18" borderId="19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4" fillId="12" borderId="5" xfId="0" applyFont="1" applyFill="1" applyBorder="1" applyAlignment="1">
      <alignment horizontal="right" vertical="center"/>
    </xf>
    <xf numFmtId="0" fontId="14" fillId="12" borderId="5" xfId="0" applyNumberFormat="1" applyFont="1" applyFill="1" applyBorder="1" applyAlignment="1">
      <alignment horizontal="center"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4" fillId="12" borderId="15" xfId="0" applyFont="1" applyFill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3" fillId="12" borderId="5" xfId="0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3" fillId="0" borderId="7" xfId="0" applyFont="1" applyBorder="1" applyAlignment="1"/>
    <xf numFmtId="0" fontId="13" fillId="0" borderId="0" xfId="0" applyFont="1" applyBorder="1" applyAlignment="1"/>
    <xf numFmtId="0" fontId="13" fillId="0" borderId="3" xfId="0" applyFont="1" applyBorder="1" applyAlignment="1"/>
    <xf numFmtId="0" fontId="13" fillId="0" borderId="7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5" fillId="23" borderId="0" xfId="0" applyNumberFormat="1" applyFont="1" applyFill="1" applyBorder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/>
    </xf>
    <xf numFmtId="49" fontId="19" fillId="16" borderId="16" xfId="0" applyNumberFormat="1" applyFont="1" applyFill="1" applyBorder="1" applyAlignment="1">
      <alignment horizontal="center" vertical="center"/>
    </xf>
    <xf numFmtId="49" fontId="19" fillId="17" borderId="16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49" fontId="0" fillId="0" borderId="16" xfId="0" applyNumberFormat="1" applyBorder="1" applyAlignment="1">
      <alignment horizontal="left"/>
    </xf>
    <xf numFmtId="49" fontId="0" fillId="0" borderId="16" xfId="0" applyNumberFormat="1" applyBorder="1" applyAlignment="1">
      <alignment horizontal="left" vertical="center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116485.15000000037</c:v>
                </c:pt>
                <c:pt idx="1">
                  <c:v>0</c:v>
                </c:pt>
                <c:pt idx="2">
                  <c:v>0</c:v>
                </c:pt>
                <c:pt idx="3">
                  <c:v>9136.1500000003725</c:v>
                </c:pt>
                <c:pt idx="4">
                  <c:v>57242.329999996349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475546.93999999948</c:v>
                </c:pt>
                <c:pt idx="1">
                  <c:v>760120.98999999836</c:v>
                </c:pt>
                <c:pt idx="2">
                  <c:v>1374071.879999999</c:v>
                </c:pt>
                <c:pt idx="3">
                  <c:v>1632910.9299999997</c:v>
                </c:pt>
                <c:pt idx="4">
                  <c:v>1673866.4999999963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8414199.7400000002</c:v>
                </c:pt>
                <c:pt idx="1">
                  <c:v>10367293.050000001</c:v>
                </c:pt>
                <c:pt idx="2">
                  <c:v>10502867.780000001</c:v>
                </c:pt>
                <c:pt idx="3">
                  <c:v>11170230.359999999</c:v>
                </c:pt>
                <c:pt idx="4">
                  <c:v>11088140.260000002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8530684.8900000006</c:v>
                </c:pt>
                <c:pt idx="1">
                  <c:v>10367293.050000001</c:v>
                </c:pt>
                <c:pt idx="2">
                  <c:v>10502867.780000001</c:v>
                </c:pt>
                <c:pt idx="3">
                  <c:v>11179366.51</c:v>
                </c:pt>
                <c:pt idx="4">
                  <c:v>11145382.589999998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5395000</c:v>
                </c:pt>
                <c:pt idx="1">
                  <c:v>2215500</c:v>
                </c:pt>
                <c:pt idx="2">
                  <c:v>5702000</c:v>
                </c:pt>
                <c:pt idx="3">
                  <c:v>3162000</c:v>
                </c:pt>
                <c:pt idx="4">
                  <c:v>743000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5251962</c:v>
                </c:pt>
                <c:pt idx="1">
                  <c:v>2194670.25</c:v>
                </c:pt>
                <c:pt idx="2">
                  <c:v>4533725.18</c:v>
                </c:pt>
                <c:pt idx="3">
                  <c:v>2875000</c:v>
                </c:pt>
                <c:pt idx="4">
                  <c:v>961780.2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9" t="s">
        <v>8</v>
      </c>
      <c r="B3" s="10" t="s">
        <v>9</v>
      </c>
    </row>
    <row r="5" spans="1:5" x14ac:dyDescent="0.2">
      <c r="A5" t="s">
        <v>10</v>
      </c>
      <c r="B5" s="11"/>
      <c r="C5" s="5"/>
    </row>
    <row r="6" spans="1:5" x14ac:dyDescent="0.2">
      <c r="B6" s="5"/>
      <c r="C6" s="5"/>
    </row>
    <row r="7" spans="1:5" x14ac:dyDescent="0.2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P23" sqref="P23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278" t="s">
        <v>84</v>
      </c>
      <c r="B1" s="182"/>
      <c r="C1" s="182"/>
      <c r="D1" s="182"/>
      <c r="E1" s="182"/>
      <c r="F1" s="182"/>
      <c r="G1" s="272" t="s">
        <v>78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44"/>
      <c r="U1" s="117" t="s">
        <v>12</v>
      </c>
      <c r="V1" s="154">
        <v>91005</v>
      </c>
    </row>
    <row r="2" spans="1:22" x14ac:dyDescent="0.2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45"/>
      <c r="U2" s="118" t="s">
        <v>1</v>
      </c>
      <c r="V2" s="155">
        <f>R27</f>
        <v>2026</v>
      </c>
    </row>
    <row r="3" spans="1:22" x14ac:dyDescent="0.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U3" s="113" t="s">
        <v>30</v>
      </c>
      <c r="V3" s="166">
        <v>2</v>
      </c>
    </row>
    <row r="4" spans="1:22" ht="13.9" customHeight="1" thickBot="1" x14ac:dyDescent="0.25">
      <c r="A4" s="74"/>
      <c r="B4" s="16"/>
      <c r="C4" s="16"/>
      <c r="D4" s="16"/>
      <c r="E4" s="16"/>
      <c r="F4" s="28"/>
      <c r="G4" s="28"/>
      <c r="H4" s="27"/>
      <c r="I4" s="27"/>
      <c r="J4" s="28"/>
      <c r="K4" s="28"/>
      <c r="L4" s="28"/>
      <c r="M4" s="28"/>
      <c r="N4" s="27"/>
      <c r="O4" s="27"/>
      <c r="P4" s="89"/>
      <c r="Q4" s="89"/>
      <c r="R4" s="90"/>
      <c r="S4" s="90"/>
    </row>
    <row r="5" spans="1:22" ht="13.9" customHeight="1" thickTop="1" x14ac:dyDescent="0.2">
      <c r="C5" s="92"/>
      <c r="D5" s="93"/>
      <c r="E5" s="93"/>
      <c r="F5" s="93"/>
      <c r="G5" s="93"/>
      <c r="H5" s="94"/>
      <c r="I5" s="94"/>
      <c r="J5" s="93"/>
      <c r="K5" s="93"/>
      <c r="L5" s="94"/>
      <c r="M5" s="94"/>
      <c r="N5" s="94"/>
      <c r="O5" s="94"/>
      <c r="P5" s="93"/>
      <c r="Q5" s="93"/>
      <c r="R5" s="95"/>
      <c r="S5" s="95"/>
      <c r="T5" s="96"/>
      <c r="U5" s="97"/>
    </row>
    <row r="6" spans="1:22" ht="13.9" customHeight="1" x14ac:dyDescent="0.2">
      <c r="C6" s="98"/>
      <c r="D6" s="99"/>
      <c r="E6" s="99"/>
      <c r="F6" s="99"/>
      <c r="G6" s="162"/>
      <c r="H6" s="163"/>
      <c r="I6" s="163"/>
      <c r="J6" s="162"/>
      <c r="K6" s="162"/>
      <c r="L6" s="163"/>
      <c r="M6" s="163"/>
      <c r="N6" s="163"/>
      <c r="O6" s="163"/>
      <c r="P6" s="162"/>
      <c r="Q6" s="162"/>
      <c r="R6" s="164"/>
      <c r="S6" s="164"/>
      <c r="T6" s="102"/>
      <c r="U6" s="103"/>
    </row>
    <row r="7" spans="1:22" ht="57" customHeight="1" x14ac:dyDescent="0.2">
      <c r="C7" s="98"/>
      <c r="D7" s="99"/>
      <c r="E7" s="99"/>
      <c r="F7" s="160"/>
      <c r="G7" s="279" t="s">
        <v>85</v>
      </c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61"/>
      <c r="U7" s="103"/>
    </row>
    <row r="8" spans="1:22" ht="13.9" customHeight="1" x14ac:dyDescent="0.2">
      <c r="C8" s="98"/>
      <c r="D8" s="99"/>
      <c r="E8" s="99"/>
      <c r="F8" s="16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65"/>
      <c r="T8" s="161"/>
      <c r="U8" s="103"/>
      <c r="V8" s="91"/>
    </row>
    <row r="9" spans="1:22" ht="13.9" customHeight="1" x14ac:dyDescent="0.2">
      <c r="C9" s="98"/>
      <c r="D9" s="99"/>
      <c r="E9" s="99"/>
      <c r="F9" s="16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65"/>
      <c r="T9" s="161"/>
      <c r="U9" s="103"/>
    </row>
    <row r="10" spans="1:22" ht="13.9" customHeight="1" x14ac:dyDescent="0.2">
      <c r="C10" s="98"/>
      <c r="D10" s="99"/>
      <c r="E10" s="99"/>
      <c r="F10" s="16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65"/>
      <c r="T10" s="161"/>
      <c r="U10" s="103"/>
    </row>
    <row r="11" spans="1:22" ht="13.9" customHeight="1" x14ac:dyDescent="0.2">
      <c r="C11" s="98"/>
      <c r="D11" s="99"/>
      <c r="E11" s="99"/>
      <c r="F11" s="99"/>
      <c r="G11" s="280" t="s">
        <v>86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2"/>
      <c r="T11" s="102"/>
      <c r="U11" s="103"/>
    </row>
    <row r="12" spans="1:22" ht="13.9" customHeight="1" x14ac:dyDescent="0.2">
      <c r="C12" s="98"/>
      <c r="D12" s="99"/>
      <c r="E12" s="99"/>
      <c r="F12" s="99"/>
      <c r="G12" s="99"/>
      <c r="H12" s="100"/>
      <c r="I12" s="100"/>
      <c r="J12" s="99"/>
      <c r="K12" s="99"/>
      <c r="L12" s="100"/>
      <c r="M12" s="100"/>
      <c r="N12" s="100"/>
      <c r="O12" s="100"/>
      <c r="P12" s="99"/>
      <c r="Q12" s="99"/>
      <c r="R12" s="101"/>
      <c r="S12" s="101"/>
      <c r="T12" s="102"/>
      <c r="U12" s="103"/>
    </row>
    <row r="13" spans="1:22" ht="13.9" customHeight="1" x14ac:dyDescent="0.2">
      <c r="C13" s="98"/>
      <c r="D13" s="99"/>
      <c r="E13" s="99"/>
      <c r="F13" s="99"/>
      <c r="G13" s="99"/>
      <c r="H13" s="100"/>
      <c r="I13" s="100"/>
      <c r="J13" s="99"/>
      <c r="K13" s="99"/>
      <c r="L13" s="100"/>
      <c r="M13" s="100"/>
      <c r="N13" s="100"/>
      <c r="O13" s="100"/>
      <c r="P13" s="99"/>
      <c r="Q13" s="99"/>
      <c r="R13" s="101"/>
      <c r="S13" s="101"/>
      <c r="T13" s="102"/>
      <c r="U13" s="103"/>
    </row>
    <row r="14" spans="1:22" ht="13.9" customHeight="1" thickBot="1" x14ac:dyDescent="0.25">
      <c r="C14" s="104"/>
      <c r="D14" s="105"/>
      <c r="E14" s="105"/>
      <c r="F14" s="105"/>
      <c r="G14" s="105"/>
      <c r="H14" s="106"/>
      <c r="I14" s="106"/>
      <c r="J14" s="105"/>
      <c r="K14" s="105"/>
      <c r="L14" s="106"/>
      <c r="M14" s="106"/>
      <c r="N14" s="106"/>
      <c r="O14" s="106"/>
      <c r="P14" s="105"/>
      <c r="Q14" s="105"/>
      <c r="R14" s="107"/>
      <c r="S14" s="107"/>
      <c r="T14" s="108"/>
      <c r="U14" s="109"/>
    </row>
    <row r="15" spans="1:22" ht="13.9" customHeight="1" thickTop="1" x14ac:dyDescent="0.2">
      <c r="C15" s="157"/>
      <c r="D15" s="157"/>
      <c r="E15" s="157"/>
      <c r="F15" s="157"/>
      <c r="G15" s="157"/>
      <c r="H15" s="157"/>
      <c r="I15" s="157"/>
    </row>
    <row r="16" spans="1:22" ht="13.15" customHeight="1" x14ac:dyDescent="0.2">
      <c r="C16" s="26"/>
      <c r="D16" s="25"/>
      <c r="E16" s="25"/>
      <c r="F16" s="25"/>
      <c r="G16" s="25"/>
      <c r="H16" s="25"/>
      <c r="I16" s="25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6"/>
    </row>
    <row r="17" spans="3:21" ht="16.149999999999999" customHeight="1" x14ac:dyDescent="0.2">
      <c r="C17" s="273" t="s">
        <v>79</v>
      </c>
      <c r="D17" s="168"/>
      <c r="E17" s="168"/>
      <c r="F17" s="168"/>
      <c r="G17" s="168"/>
      <c r="H17" s="168"/>
      <c r="I17" s="168"/>
      <c r="J17" s="274" t="s">
        <v>80</v>
      </c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7"/>
    </row>
    <row r="18" spans="3:21" ht="16.149999999999999" customHeight="1" x14ac:dyDescent="0.2">
      <c r="C18" s="123"/>
      <c r="D18" s="24"/>
      <c r="E18" s="20"/>
      <c r="F18" s="20"/>
      <c r="G18" s="20"/>
      <c r="H18" s="20"/>
      <c r="I18" s="2"/>
      <c r="J18" s="2"/>
      <c r="K18" s="2"/>
      <c r="L18" s="2"/>
      <c r="M18" s="2"/>
      <c r="N18" s="2"/>
      <c r="O18" s="20"/>
      <c r="P18" s="20"/>
      <c r="Q18" s="20"/>
      <c r="R18" s="20"/>
      <c r="S18" s="2"/>
      <c r="T18" s="2"/>
      <c r="U18" s="7"/>
    </row>
    <row r="19" spans="3:21" ht="16.149999999999999" customHeight="1" x14ac:dyDescent="0.2">
      <c r="C19" s="173" t="s">
        <v>4</v>
      </c>
      <c r="D19" s="168"/>
      <c r="E19" s="168"/>
      <c r="F19" s="168"/>
      <c r="G19" s="168"/>
      <c r="H19" s="168"/>
      <c r="I19" s="169"/>
      <c r="J19" s="275" t="s">
        <v>81</v>
      </c>
      <c r="K19" s="121"/>
      <c r="L19" s="121"/>
      <c r="M19" s="121"/>
      <c r="N19" s="121"/>
      <c r="O19" s="121"/>
      <c r="P19" s="121"/>
      <c r="Q19" s="121"/>
      <c r="R19" s="121"/>
      <c r="S19" s="121"/>
      <c r="T19" s="122"/>
      <c r="U19" s="7"/>
    </row>
    <row r="20" spans="3:21" ht="16.149999999999999" customHeight="1" x14ac:dyDescent="0.2">
      <c r="C20" s="21"/>
      <c r="D20" s="2"/>
      <c r="E20" s="2"/>
      <c r="F20" s="2"/>
      <c r="G20" s="2"/>
      <c r="H20" s="2"/>
      <c r="I20" s="2"/>
      <c r="J20" s="276" t="s">
        <v>82</v>
      </c>
      <c r="K20" s="114"/>
      <c r="L20" s="114"/>
      <c r="M20" s="114"/>
      <c r="N20" s="114"/>
      <c r="O20" s="114"/>
      <c r="P20" s="114"/>
      <c r="Q20" s="114"/>
      <c r="R20" s="114"/>
      <c r="S20" s="114"/>
      <c r="T20" s="115"/>
      <c r="U20" s="7"/>
    </row>
    <row r="21" spans="3:21" ht="16.149999999999999" customHeight="1" x14ac:dyDescent="0.2">
      <c r="C21" s="21"/>
      <c r="D21" s="2"/>
      <c r="E21" s="2"/>
      <c r="F21" s="2"/>
      <c r="G21" s="2"/>
      <c r="H21" s="2"/>
      <c r="I21" s="20"/>
      <c r="J21" s="277" t="s">
        <v>83</v>
      </c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7"/>
    </row>
    <row r="22" spans="3:21" ht="16.149999999999999" customHeight="1" x14ac:dyDescent="0.2">
      <c r="C22" s="21"/>
      <c r="D22" s="2"/>
      <c r="E22" s="2"/>
      <c r="F22" s="2"/>
      <c r="G22" s="2"/>
      <c r="H22" s="2"/>
      <c r="I22" s="20"/>
      <c r="J22" s="20"/>
      <c r="K22" s="20"/>
      <c r="L22" s="20"/>
      <c r="M22" s="20"/>
      <c r="N22" s="2"/>
      <c r="O22" s="2"/>
      <c r="P22" s="2"/>
      <c r="Q22" s="2"/>
      <c r="R22" s="2"/>
      <c r="S22" s="31"/>
      <c r="T22" s="32"/>
      <c r="U22" s="7"/>
    </row>
    <row r="23" spans="3:21" ht="16.149999999999999" customHeight="1" x14ac:dyDescent="0.2">
      <c r="C23" s="281" t="s">
        <v>87</v>
      </c>
      <c r="D23" s="188"/>
      <c r="E23" s="188"/>
      <c r="F23" s="188"/>
      <c r="G23" s="188"/>
      <c r="H23" s="188"/>
      <c r="I23" s="189"/>
      <c r="J23" s="294" t="s">
        <v>88</v>
      </c>
      <c r="K23" s="111"/>
      <c r="L23" s="111"/>
      <c r="M23" s="112"/>
      <c r="N23" s="2"/>
      <c r="O23" s="2"/>
      <c r="P23" s="2"/>
      <c r="Q23" s="2"/>
      <c r="R23" s="2"/>
      <c r="S23" s="31"/>
      <c r="T23" s="32"/>
      <c r="U23" s="7"/>
    </row>
    <row r="24" spans="3:21" ht="16.149999999999999" customHeight="1" x14ac:dyDescent="0.2">
      <c r="C24" s="123"/>
      <c r="D24" s="110"/>
      <c r="E24" s="110"/>
      <c r="F24" s="110"/>
      <c r="G24" s="110"/>
      <c r="H24" s="159"/>
      <c r="I24" s="124"/>
      <c r="J24" s="20"/>
      <c r="K24" s="20"/>
      <c r="L24" s="20"/>
      <c r="M24" s="20"/>
      <c r="N24" s="2"/>
      <c r="O24" s="2"/>
      <c r="P24" s="2"/>
      <c r="Q24" s="2"/>
      <c r="R24" s="2"/>
      <c r="S24" s="31"/>
      <c r="T24" s="32"/>
      <c r="U24" s="7"/>
    </row>
    <row r="25" spans="3:21" ht="16.149999999999999" customHeight="1" x14ac:dyDescent="0.2">
      <c r="C25" s="173" t="s">
        <v>36</v>
      </c>
      <c r="D25" s="168"/>
      <c r="E25" s="168"/>
      <c r="F25" s="168"/>
      <c r="G25" s="168"/>
      <c r="H25" s="168"/>
      <c r="I25" s="169"/>
      <c r="J25" s="295" t="s">
        <v>89</v>
      </c>
      <c r="K25" s="111"/>
      <c r="L25" s="111"/>
      <c r="M25" s="112"/>
      <c r="N25" s="2"/>
      <c r="O25" s="2"/>
      <c r="P25" s="2"/>
      <c r="Q25" s="2"/>
      <c r="R25" s="2"/>
      <c r="S25" s="31"/>
      <c r="T25" s="32"/>
      <c r="U25" s="7"/>
    </row>
    <row r="26" spans="3:21" ht="16.149999999999999" customHeight="1" x14ac:dyDescent="0.2">
      <c r="C26" s="123"/>
      <c r="D26" s="159"/>
      <c r="E26" s="159"/>
      <c r="F26" s="159"/>
      <c r="G26" s="159"/>
      <c r="H26" s="159"/>
      <c r="I26" s="124"/>
      <c r="J26" s="20"/>
      <c r="K26" s="20"/>
      <c r="L26" s="20"/>
      <c r="M26" s="20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 x14ac:dyDescent="0.2">
      <c r="C27" s="173" t="s">
        <v>42</v>
      </c>
      <c r="D27" s="168"/>
      <c r="E27" s="168"/>
      <c r="F27" s="168"/>
      <c r="G27" s="168"/>
      <c r="H27" s="168"/>
      <c r="I27" s="169"/>
      <c r="J27" s="282" t="s">
        <v>90</v>
      </c>
      <c r="K27" s="158"/>
      <c r="L27" s="111"/>
      <c r="M27" s="112"/>
      <c r="O27" s="168" t="s">
        <v>1</v>
      </c>
      <c r="P27" s="168"/>
      <c r="Q27" s="169"/>
      <c r="R27" s="191">
        <v>2026</v>
      </c>
      <c r="S27" s="192"/>
      <c r="T27" s="2"/>
      <c r="U27" s="7"/>
    </row>
    <row r="28" spans="3:21" ht="16.899999999999999" customHeight="1" x14ac:dyDescent="0.2">
      <c r="C28" s="21"/>
      <c r="D28" s="2"/>
      <c r="E28" s="2"/>
      <c r="F28" s="2"/>
      <c r="G28" s="2"/>
      <c r="H28" s="2"/>
      <c r="I28" s="22"/>
      <c r="J28" s="20"/>
      <c r="K28" s="20"/>
      <c r="L28" s="20"/>
      <c r="M28" s="20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 x14ac:dyDescent="0.2">
      <c r="C29" s="179" t="s">
        <v>33</v>
      </c>
      <c r="D29" s="180"/>
      <c r="E29" s="180"/>
      <c r="F29" s="180"/>
      <c r="G29" s="180"/>
      <c r="H29" s="180"/>
      <c r="I29" s="180"/>
      <c r="J29" s="283" t="s">
        <v>91</v>
      </c>
      <c r="K29" s="116"/>
      <c r="L29" s="116"/>
      <c r="M29" s="116"/>
      <c r="N29" s="116"/>
      <c r="O29" s="116"/>
      <c r="P29" s="116"/>
      <c r="Q29" s="116"/>
      <c r="R29" s="116"/>
      <c r="S29" s="116"/>
      <c r="T29" s="33"/>
      <c r="U29" s="12"/>
    </row>
    <row r="30" spans="3:21" ht="16.899999999999999" customHeight="1" x14ac:dyDescent="0.2">
      <c r="C30" s="177" t="s">
        <v>5</v>
      </c>
      <c r="D30" s="178"/>
      <c r="E30" s="178"/>
      <c r="F30" s="178"/>
      <c r="G30" s="178"/>
      <c r="H30" s="178"/>
      <c r="I30" s="178"/>
      <c r="J30" s="284" t="s">
        <v>92</v>
      </c>
      <c r="K30" s="187"/>
      <c r="L30" s="187"/>
      <c r="M30" s="187"/>
      <c r="N30" s="187"/>
      <c r="O30" s="187"/>
      <c r="P30" s="187"/>
      <c r="Q30" s="187"/>
      <c r="R30" s="187"/>
      <c r="S30" s="187"/>
      <c r="T30" s="2"/>
      <c r="U30" s="7"/>
    </row>
    <row r="31" spans="3:21" ht="16.899999999999999" customHeight="1" x14ac:dyDescent="0.2">
      <c r="C31" s="173" t="s">
        <v>6</v>
      </c>
      <c r="D31" s="168"/>
      <c r="E31" s="168"/>
      <c r="F31" s="168"/>
      <c r="G31" s="168"/>
      <c r="H31" s="168"/>
      <c r="I31" s="168"/>
      <c r="J31" s="285" t="s">
        <v>93</v>
      </c>
      <c r="K31" s="175"/>
      <c r="L31" s="175"/>
      <c r="M31" s="175"/>
      <c r="N31" s="175"/>
      <c r="O31" s="175"/>
      <c r="P31" s="175"/>
      <c r="Q31" s="175"/>
      <c r="R31" s="175"/>
      <c r="S31" s="175"/>
      <c r="T31" s="2"/>
      <c r="U31" s="7"/>
    </row>
    <row r="32" spans="3:21" ht="16.899999999999999" customHeight="1" x14ac:dyDescent="0.2">
      <c r="C32" s="173" t="s">
        <v>7</v>
      </c>
      <c r="D32" s="168"/>
      <c r="E32" s="168"/>
      <c r="F32" s="168"/>
      <c r="G32" s="168"/>
      <c r="H32" s="168"/>
      <c r="I32" s="168"/>
      <c r="J32" s="286" t="s">
        <v>94</v>
      </c>
      <c r="K32" s="176"/>
      <c r="L32" s="176"/>
      <c r="M32" s="176"/>
      <c r="N32" s="176"/>
      <c r="O32" s="176"/>
      <c r="P32" s="176"/>
      <c r="Q32" s="176"/>
      <c r="R32" s="176"/>
      <c r="S32" s="176"/>
      <c r="T32" s="2"/>
      <c r="U32" s="7"/>
    </row>
    <row r="33" spans="3:21" ht="16.899999999999999" customHeight="1" x14ac:dyDescent="0.2">
      <c r="C33" s="21"/>
      <c r="D33" s="2"/>
      <c r="E33" s="2"/>
      <c r="F33" s="2"/>
      <c r="G33" s="2"/>
      <c r="H33" s="2"/>
      <c r="I33" s="2"/>
      <c r="J33" s="2"/>
      <c r="K33" s="22"/>
      <c r="L33" s="20"/>
      <c r="M33" s="20"/>
      <c r="N33" s="20"/>
      <c r="O33" s="20"/>
      <c r="P33" s="2"/>
      <c r="Q33" s="2"/>
      <c r="R33" s="2"/>
      <c r="S33" s="2"/>
      <c r="T33" s="2"/>
      <c r="U33" s="7"/>
    </row>
    <row r="34" spans="3:21" ht="16.899999999999999" customHeight="1" x14ac:dyDescent="0.2">
      <c r="C34" s="179" t="s">
        <v>34</v>
      </c>
      <c r="D34" s="180"/>
      <c r="E34" s="180"/>
      <c r="F34" s="180"/>
      <c r="G34" s="180"/>
      <c r="H34" s="180"/>
      <c r="I34" s="180"/>
      <c r="J34" s="283" t="s">
        <v>95</v>
      </c>
      <c r="K34" s="23"/>
      <c r="L34" s="116"/>
      <c r="M34" s="23"/>
      <c r="N34" s="23"/>
      <c r="O34" s="23"/>
      <c r="P34" s="23"/>
      <c r="Q34" s="23"/>
      <c r="R34" s="23"/>
      <c r="S34" s="23"/>
      <c r="T34" s="33"/>
      <c r="U34" s="12"/>
    </row>
    <row r="35" spans="3:21" ht="16.899999999999999" customHeight="1" x14ac:dyDescent="0.2">
      <c r="C35" s="177" t="s">
        <v>5</v>
      </c>
      <c r="D35" s="178"/>
      <c r="E35" s="178"/>
      <c r="F35" s="178"/>
      <c r="G35" s="178"/>
      <c r="H35" s="178"/>
      <c r="I35" s="178"/>
      <c r="J35" s="284" t="s">
        <v>96</v>
      </c>
      <c r="K35" s="174"/>
      <c r="L35" s="174"/>
      <c r="M35" s="174"/>
      <c r="N35" s="174"/>
      <c r="O35" s="174"/>
      <c r="P35" s="174"/>
      <c r="Q35" s="174"/>
      <c r="R35" s="174"/>
      <c r="S35" s="174"/>
      <c r="T35" s="30"/>
      <c r="U35" s="6"/>
    </row>
    <row r="36" spans="3:21" ht="16.899999999999999" customHeight="1" x14ac:dyDescent="0.2">
      <c r="C36" s="173" t="s">
        <v>6</v>
      </c>
      <c r="D36" s="168"/>
      <c r="E36" s="168"/>
      <c r="F36" s="168"/>
      <c r="G36" s="168"/>
      <c r="H36" s="168"/>
      <c r="I36" s="168"/>
      <c r="J36" s="285" t="s">
        <v>93</v>
      </c>
      <c r="K36" s="175"/>
      <c r="L36" s="175"/>
      <c r="M36" s="175"/>
      <c r="N36" s="175"/>
      <c r="O36" s="175"/>
      <c r="P36" s="175"/>
      <c r="Q36" s="175"/>
      <c r="R36" s="175"/>
      <c r="S36" s="175"/>
      <c r="T36" s="2"/>
      <c r="U36" s="7"/>
    </row>
    <row r="37" spans="3:21" ht="16.899999999999999" customHeight="1" x14ac:dyDescent="0.2">
      <c r="C37" s="173" t="s">
        <v>7</v>
      </c>
      <c r="D37" s="168"/>
      <c r="E37" s="168"/>
      <c r="F37" s="168"/>
      <c r="G37" s="168"/>
      <c r="H37" s="168"/>
      <c r="I37" s="168"/>
      <c r="J37" s="286" t="s">
        <v>97</v>
      </c>
      <c r="K37" s="176"/>
      <c r="L37" s="176"/>
      <c r="M37" s="176"/>
      <c r="N37" s="176"/>
      <c r="O37" s="176"/>
      <c r="P37" s="176"/>
      <c r="Q37" s="176"/>
      <c r="R37" s="176"/>
      <c r="S37" s="176"/>
      <c r="T37" s="2"/>
      <c r="U37" s="7"/>
    </row>
    <row r="38" spans="3:21" ht="13.15" customHeight="1" x14ac:dyDescent="0.2">
      <c r="C38" s="59"/>
      <c r="D38" s="4"/>
      <c r="E38" s="4"/>
      <c r="F38" s="4"/>
      <c r="G38" s="4"/>
      <c r="H38" s="4"/>
      <c r="I38" s="60"/>
      <c r="J38" s="61"/>
      <c r="K38" s="61"/>
      <c r="L38" s="61"/>
      <c r="M38" s="61"/>
      <c r="N38" s="4"/>
      <c r="O38" s="4"/>
      <c r="P38" s="4"/>
      <c r="Q38" s="4"/>
      <c r="R38" s="4"/>
      <c r="S38" s="4"/>
      <c r="T38" s="4"/>
      <c r="U38" s="8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d'Anhee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91005</v>
      </c>
    </row>
    <row r="2" spans="1:24" x14ac:dyDescent="0.2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2026</v>
      </c>
    </row>
    <row r="3" spans="1:24" x14ac:dyDescent="0.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 x14ac:dyDescent="0.2">
      <c r="A5" s="14"/>
      <c r="B5" s="15"/>
      <c r="C5" s="19"/>
      <c r="D5" s="19"/>
      <c r="E5" s="19"/>
      <c r="F5" s="20"/>
      <c r="G5" s="20"/>
      <c r="H5" s="20"/>
      <c r="I5" s="20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4" ht="18.399999999999999" customHeight="1" x14ac:dyDescent="0.2">
      <c r="A6" s="19"/>
      <c r="B6" s="19"/>
      <c r="C6" s="19"/>
      <c r="D6" s="19"/>
      <c r="E6" s="19"/>
      <c r="F6" s="20"/>
      <c r="G6" s="34"/>
      <c r="H6" s="200" t="s">
        <v>40</v>
      </c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1"/>
      <c r="U6" s="201"/>
      <c r="V6" s="201"/>
    </row>
    <row r="7" spans="1:24" ht="18.399999999999999" customHeight="1" x14ac:dyDescent="0.2">
      <c r="A7" s="40"/>
      <c r="B7" s="41"/>
      <c r="C7" s="41"/>
      <c r="D7" s="41"/>
      <c r="E7" s="41"/>
      <c r="F7" s="41"/>
      <c r="G7" s="41"/>
      <c r="H7" s="202" t="str">
        <f>Coordonnées!$J$27</f>
        <v>Budget</v>
      </c>
      <c r="I7" s="202"/>
      <c r="J7" s="202"/>
      <c r="K7" s="202" t="str">
        <f>Coordonnées!$J$27</f>
        <v>Budget</v>
      </c>
      <c r="L7" s="202"/>
      <c r="M7" s="202"/>
      <c r="N7" s="202" t="str">
        <f>Coordonnées!$J$27</f>
        <v>Budget</v>
      </c>
      <c r="O7" s="202"/>
      <c r="P7" s="202"/>
      <c r="Q7" s="202" t="str">
        <f>Coordonnées!$J$27</f>
        <v>Budget</v>
      </c>
      <c r="R7" s="202"/>
      <c r="S7" s="202"/>
      <c r="T7" s="202" t="str">
        <f>Coordonnées!$J$27</f>
        <v>Budget</v>
      </c>
      <c r="U7" s="202"/>
      <c r="V7" s="202"/>
    </row>
    <row r="8" spans="1:24" ht="18.399999999999999" customHeight="1" thickBot="1" x14ac:dyDescent="0.25">
      <c r="A8" s="209" t="s">
        <v>2</v>
      </c>
      <c r="B8" s="209"/>
      <c r="C8" s="209"/>
      <c r="D8" s="209"/>
      <c r="E8" s="209"/>
      <c r="F8" s="209"/>
      <c r="G8" s="209"/>
      <c r="H8" s="199">
        <f>K8-1</f>
        <v>2022</v>
      </c>
      <c r="I8" s="199"/>
      <c r="J8" s="199"/>
      <c r="K8" s="199">
        <f>N8-1</f>
        <v>2023</v>
      </c>
      <c r="L8" s="199"/>
      <c r="M8" s="199"/>
      <c r="N8" s="199">
        <f>Q8-1</f>
        <v>2024</v>
      </c>
      <c r="O8" s="199"/>
      <c r="P8" s="199"/>
      <c r="Q8" s="199">
        <f>T8-1</f>
        <v>2025</v>
      </c>
      <c r="R8" s="199"/>
      <c r="S8" s="199"/>
      <c r="T8" s="199">
        <f>X2</f>
        <v>2026</v>
      </c>
      <c r="U8" s="199"/>
      <c r="V8" s="199"/>
    </row>
    <row r="9" spans="1:24" ht="18.399999999999999" customHeight="1" thickBot="1" x14ac:dyDescent="0.25">
      <c r="A9" s="203" t="s">
        <v>65</v>
      </c>
      <c r="B9" s="204"/>
      <c r="C9" s="204"/>
      <c r="D9" s="204"/>
      <c r="E9" s="204"/>
      <c r="F9" s="204"/>
      <c r="G9" s="205"/>
      <c r="H9" s="193">
        <f>'Ordinaire GE'!H26-'Ordinaire GE'!H15</f>
        <v>116485.15000000037</v>
      </c>
      <c r="I9" s="194"/>
      <c r="J9" s="195"/>
      <c r="K9" s="193">
        <f>'Ordinaire GE'!K26-'Ordinaire GE'!K15</f>
        <v>0</v>
      </c>
      <c r="L9" s="194"/>
      <c r="M9" s="195"/>
      <c r="N9" s="193">
        <f>'Ordinaire GE'!N26-'Ordinaire GE'!N15</f>
        <v>0</v>
      </c>
      <c r="O9" s="194"/>
      <c r="P9" s="195"/>
      <c r="Q9" s="193">
        <f>'Ordinaire GE'!Q26-'Ordinaire GE'!Q15</f>
        <v>9136.1500000003725</v>
      </c>
      <c r="R9" s="194"/>
      <c r="S9" s="195"/>
      <c r="T9" s="193">
        <f>'Ordinaire GE'!T26-'Ordinaire GE'!T15</f>
        <v>57242.329999996349</v>
      </c>
      <c r="U9" s="194"/>
      <c r="V9" s="195"/>
    </row>
    <row r="10" spans="1:24" ht="40.5" customHeight="1" thickBot="1" x14ac:dyDescent="0.25">
      <c r="A10" s="206" t="s">
        <v>73</v>
      </c>
      <c r="B10" s="207"/>
      <c r="C10" s="207"/>
      <c r="D10" s="207"/>
      <c r="E10" s="207"/>
      <c r="F10" s="207"/>
      <c r="G10" s="208"/>
      <c r="H10" s="196">
        <f>'Ordinaire GE'!H29-'Ordinaire GE'!H18</f>
        <v>475546.93999999948</v>
      </c>
      <c r="I10" s="197"/>
      <c r="J10" s="198"/>
      <c r="K10" s="196">
        <f>'Ordinaire GE'!K29-'Ordinaire GE'!K18</f>
        <v>760120.98999999836</v>
      </c>
      <c r="L10" s="197"/>
      <c r="M10" s="198"/>
      <c r="N10" s="196">
        <f>'Ordinaire GE'!N29-'Ordinaire GE'!N18</f>
        <v>1374071.879999999</v>
      </c>
      <c r="O10" s="197"/>
      <c r="P10" s="198"/>
      <c r="Q10" s="196">
        <f>'Ordinaire GE'!Q29-'Ordinaire GE'!Q18</f>
        <v>1632910.9299999997</v>
      </c>
      <c r="R10" s="197"/>
      <c r="S10" s="198"/>
      <c r="T10" s="196">
        <f>'Ordinaire GE'!T29-'Ordinaire GE'!T18</f>
        <v>1673866.4999999963</v>
      </c>
      <c r="U10" s="197"/>
      <c r="V10" s="198"/>
    </row>
    <row r="11" spans="1:24" ht="16.899999999999999" customHeight="1" x14ac:dyDescent="0.2">
      <c r="A11" s="53" t="s">
        <v>66</v>
      </c>
      <c r="B11" s="41"/>
      <c r="C11" s="41"/>
      <c r="D11" s="41"/>
      <c r="E11" s="41"/>
      <c r="F11" s="41"/>
      <c r="G11" s="41"/>
      <c r="H11" s="42"/>
      <c r="I11" s="42"/>
      <c r="J11" s="42"/>
      <c r="K11" s="42"/>
      <c r="L11" s="43"/>
      <c r="M11" s="43"/>
      <c r="N11" s="43"/>
      <c r="O11" s="43"/>
      <c r="P11" s="43"/>
      <c r="Q11" s="43"/>
      <c r="R11" s="44"/>
      <c r="S11" s="44"/>
    </row>
    <row r="12" spans="1:24" ht="16.899999999999999" customHeight="1" x14ac:dyDescent="0.2">
      <c r="A12" s="80"/>
      <c r="B12" s="80"/>
      <c r="C12" s="80"/>
      <c r="D12" s="80"/>
      <c r="E12" s="80"/>
      <c r="F12" s="73"/>
      <c r="G12" s="81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7"/>
      <c r="U12" s="87"/>
      <c r="V12" s="87"/>
      <c r="W12" s="82"/>
    </row>
    <row r="13" spans="1:24" ht="16.899999999999999" customHeight="1" x14ac:dyDescent="0.2">
      <c r="A13" s="43"/>
      <c r="B13" s="83"/>
      <c r="C13" s="83"/>
      <c r="D13" s="83"/>
      <c r="E13" s="83"/>
      <c r="F13" s="83"/>
      <c r="G13" s="8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82"/>
    </row>
    <row r="14" spans="1:24" ht="16.899999999999999" customHeight="1" x14ac:dyDescent="0.2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2"/>
    </row>
    <row r="15" spans="1:24" ht="16.899999999999999" customHeight="1" x14ac:dyDescent="0.2">
      <c r="A15" s="43"/>
      <c r="B15" s="43"/>
      <c r="C15" s="43"/>
      <c r="D15" s="43"/>
      <c r="E15" s="43"/>
      <c r="F15" s="43"/>
      <c r="G15" s="43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2"/>
    </row>
    <row r="16" spans="1:24" ht="25.15" customHeight="1" x14ac:dyDescent="0.2">
      <c r="A16" s="86"/>
      <c r="B16" s="86"/>
      <c r="C16" s="86"/>
      <c r="D16" s="86"/>
      <c r="E16" s="86"/>
      <c r="F16" s="86"/>
      <c r="G16" s="86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2"/>
    </row>
    <row r="17" spans="1:23" ht="16.899999999999999" customHeight="1" x14ac:dyDescent="0.2">
      <c r="A17" s="44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43"/>
      <c r="M17" s="43"/>
      <c r="N17" s="43"/>
      <c r="O17" s="43"/>
      <c r="P17" s="43"/>
      <c r="Q17" s="43"/>
      <c r="R17" s="44"/>
      <c r="S17" s="44"/>
      <c r="T17" s="82"/>
      <c r="U17" s="82"/>
      <c r="V17" s="82"/>
      <c r="W17" s="82"/>
    </row>
    <row r="18" spans="1:23" ht="16.899999999999999" customHeight="1" x14ac:dyDescent="0.2"/>
    <row r="19" spans="1:23" ht="16.899999999999999" customHeight="1" x14ac:dyDescent="0.2"/>
    <row r="20" spans="1:23" ht="16.899999999999999" customHeight="1" x14ac:dyDescent="0.2"/>
    <row r="21" spans="1:23" ht="16.899999999999999" customHeight="1" x14ac:dyDescent="0.2"/>
    <row r="22" spans="1:23" ht="16.899999999999999" customHeight="1" x14ac:dyDescent="0.2"/>
    <row r="23" spans="1:23" ht="16.899999999999999" customHeight="1" x14ac:dyDescent="0.2"/>
    <row r="24" spans="1:23" ht="16.899999999999999" customHeight="1" x14ac:dyDescent="0.2"/>
    <row r="25" spans="1:23" ht="16.899999999999999" customHeight="1" x14ac:dyDescent="0.2"/>
    <row r="26" spans="1:23" ht="16.899999999999999" customHeight="1" x14ac:dyDescent="0.2"/>
    <row r="27" spans="1:23" ht="16.899999999999999" customHeight="1" x14ac:dyDescent="0.2"/>
    <row r="28" spans="1:23" ht="16.899999999999999" customHeight="1" x14ac:dyDescent="0.2"/>
    <row r="29" spans="1:23" ht="16.899999999999999" customHeight="1" x14ac:dyDescent="0.2"/>
    <row r="30" spans="1:23" ht="16.899999999999999" customHeight="1" x14ac:dyDescent="0.2"/>
    <row r="31" spans="1:23" ht="16.899999999999999" customHeight="1" x14ac:dyDescent="0.2"/>
    <row r="32" spans="1:23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d'Anhee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91005</v>
      </c>
    </row>
    <row r="2" spans="1:24" x14ac:dyDescent="0.2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2026</v>
      </c>
    </row>
    <row r="3" spans="1:24" x14ac:dyDescent="0.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 x14ac:dyDescent="0.2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 x14ac:dyDescent="0.2">
      <c r="A6" s="14"/>
      <c r="B6" s="19"/>
      <c r="C6" s="19"/>
      <c r="D6" s="19"/>
      <c r="E6" s="19"/>
      <c r="H6" s="241" t="s">
        <v>41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 x14ac:dyDescent="0.2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 x14ac:dyDescent="0.2">
      <c r="A8" s="39"/>
      <c r="B8" s="45"/>
      <c r="C8" s="41"/>
      <c r="D8" s="41"/>
      <c r="E8" s="41"/>
      <c r="F8" s="41"/>
      <c r="G8" s="41"/>
      <c r="H8" s="287" t="s">
        <v>98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 x14ac:dyDescent="0.2">
      <c r="A9" s="231" t="s">
        <v>2</v>
      </c>
      <c r="B9" s="238"/>
      <c r="C9" s="231"/>
      <c r="D9" s="231"/>
      <c r="E9" s="231"/>
      <c r="F9" s="231"/>
      <c r="G9" s="231"/>
      <c r="H9" s="232">
        <f>K9-1</f>
        <v>2022</v>
      </c>
      <c r="I9" s="232"/>
      <c r="J9" s="232"/>
      <c r="K9" s="232">
        <f>N9-1</f>
        <v>2023</v>
      </c>
      <c r="L9" s="232"/>
      <c r="M9" s="232"/>
      <c r="N9" s="232">
        <f>Q9-1</f>
        <v>2024</v>
      </c>
      <c r="O9" s="232"/>
      <c r="P9" s="232"/>
      <c r="Q9" s="232">
        <f>T9-1</f>
        <v>2025</v>
      </c>
      <c r="R9" s="232"/>
      <c r="S9" s="232"/>
      <c r="T9" s="232">
        <f>X2</f>
        <v>2026</v>
      </c>
      <c r="U9" s="232"/>
      <c r="V9" s="232"/>
    </row>
    <row r="10" spans="1:24" ht="18.399999999999999" customHeight="1" x14ac:dyDescent="0.2">
      <c r="A10" s="239" t="s">
        <v>13</v>
      </c>
      <c r="B10" s="240"/>
      <c r="C10" s="240"/>
      <c r="D10" s="240"/>
      <c r="E10" s="240"/>
      <c r="F10" s="240"/>
      <c r="G10" s="240"/>
      <c r="H10" s="289">
        <v>3797921.13</v>
      </c>
      <c r="I10" s="233">
        <v>5512664.2599999998</v>
      </c>
      <c r="J10" s="234">
        <v>5512664.2599999998</v>
      </c>
      <c r="K10" s="289">
        <v>4745322.29</v>
      </c>
      <c r="L10" s="233">
        <v>5512664.2599999998</v>
      </c>
      <c r="M10" s="234">
        <v>5512664.2599999998</v>
      </c>
      <c r="N10" s="289">
        <v>4607770.05</v>
      </c>
      <c r="O10" s="233">
        <v>5512664.2599999998</v>
      </c>
      <c r="P10" s="234">
        <v>5512664.2599999998</v>
      </c>
      <c r="Q10" s="289">
        <v>5060966.42</v>
      </c>
      <c r="R10" s="233">
        <v>5512664.2599999998</v>
      </c>
      <c r="S10" s="234">
        <v>5512664.2599999998</v>
      </c>
      <c r="T10" s="289">
        <v>4767968.1900000004</v>
      </c>
      <c r="U10" s="233">
        <v>5512664.2599999998</v>
      </c>
      <c r="V10" s="234">
        <v>5512664.2599999998</v>
      </c>
    </row>
    <row r="11" spans="1:24" ht="18.399999999999999" customHeight="1" x14ac:dyDescent="0.2">
      <c r="A11" s="216" t="s">
        <v>14</v>
      </c>
      <c r="B11" s="217"/>
      <c r="C11" s="217"/>
      <c r="D11" s="217"/>
      <c r="E11" s="217"/>
      <c r="F11" s="217"/>
      <c r="G11" s="217"/>
      <c r="H11" s="290">
        <v>1562338.31</v>
      </c>
      <c r="I11" s="229">
        <v>2726342.74</v>
      </c>
      <c r="J11" s="230">
        <v>2726342.74</v>
      </c>
      <c r="K11" s="290">
        <v>1869597.15</v>
      </c>
      <c r="L11" s="229">
        <v>2726342.74</v>
      </c>
      <c r="M11" s="230">
        <v>2726342.74</v>
      </c>
      <c r="N11" s="290">
        <v>2011917.32</v>
      </c>
      <c r="O11" s="229">
        <v>2726342.74</v>
      </c>
      <c r="P11" s="230">
        <v>2726342.74</v>
      </c>
      <c r="Q11" s="290">
        <v>1971271.63</v>
      </c>
      <c r="R11" s="229">
        <v>2726342.74</v>
      </c>
      <c r="S11" s="230">
        <v>2726342.74</v>
      </c>
      <c r="T11" s="290">
        <v>2008203.02</v>
      </c>
      <c r="U11" s="229">
        <v>2726342.74</v>
      </c>
      <c r="V11" s="230">
        <v>2726342.74</v>
      </c>
    </row>
    <row r="12" spans="1:24" ht="18.399999999999999" customHeight="1" x14ac:dyDescent="0.2">
      <c r="A12" s="216" t="s">
        <v>15</v>
      </c>
      <c r="B12" s="217"/>
      <c r="C12" s="217"/>
      <c r="D12" s="217"/>
      <c r="E12" s="217"/>
      <c r="F12" s="217"/>
      <c r="G12" s="217"/>
      <c r="H12" s="290">
        <v>1984051.71</v>
      </c>
      <c r="I12" s="229">
        <v>4264832.04</v>
      </c>
      <c r="J12" s="230">
        <v>4264832.04</v>
      </c>
      <c r="K12" s="290">
        <v>2165309.88</v>
      </c>
      <c r="L12" s="229">
        <v>4264832.04</v>
      </c>
      <c r="M12" s="230">
        <v>4264832.04</v>
      </c>
      <c r="N12" s="290">
        <v>2345020.09</v>
      </c>
      <c r="O12" s="229">
        <v>4264832.04</v>
      </c>
      <c r="P12" s="230">
        <v>4264832.04</v>
      </c>
      <c r="Q12" s="290">
        <v>2467768.11</v>
      </c>
      <c r="R12" s="229">
        <v>4264832.04</v>
      </c>
      <c r="S12" s="230">
        <v>4264832.04</v>
      </c>
      <c r="T12" s="290">
        <v>2522291.98</v>
      </c>
      <c r="U12" s="229">
        <v>4264832.04</v>
      </c>
      <c r="V12" s="230">
        <v>4264832.04</v>
      </c>
    </row>
    <row r="13" spans="1:24" ht="18.399999999999999" customHeight="1" x14ac:dyDescent="0.2">
      <c r="A13" s="216" t="s">
        <v>16</v>
      </c>
      <c r="B13" s="217"/>
      <c r="C13" s="217"/>
      <c r="D13" s="217"/>
      <c r="E13" s="217"/>
      <c r="F13" s="217"/>
      <c r="G13" s="217"/>
      <c r="H13" s="290">
        <v>1069888.5900000001</v>
      </c>
      <c r="I13" s="229">
        <v>41563.69</v>
      </c>
      <c r="J13" s="230">
        <v>41563.69</v>
      </c>
      <c r="K13" s="290">
        <v>1191878.4099999999</v>
      </c>
      <c r="L13" s="229">
        <v>41563.69</v>
      </c>
      <c r="M13" s="230">
        <v>41563.69</v>
      </c>
      <c r="N13" s="290">
        <v>1538160.32</v>
      </c>
      <c r="O13" s="229">
        <v>41563.69</v>
      </c>
      <c r="P13" s="230">
        <v>41563.69</v>
      </c>
      <c r="Q13" s="290">
        <v>1670224.2</v>
      </c>
      <c r="R13" s="229">
        <v>41563.69</v>
      </c>
      <c r="S13" s="230">
        <v>41563.69</v>
      </c>
      <c r="T13" s="290">
        <v>1789677.07</v>
      </c>
      <c r="U13" s="229">
        <v>41563.69</v>
      </c>
      <c r="V13" s="230">
        <v>41563.69</v>
      </c>
    </row>
    <row r="14" spans="1:24" ht="18.399999999999999" customHeight="1" thickBot="1" x14ac:dyDescent="0.25">
      <c r="A14" s="221" t="s">
        <v>46</v>
      </c>
      <c r="B14" s="222"/>
      <c r="C14" s="222"/>
      <c r="D14" s="222"/>
      <c r="E14" s="222"/>
      <c r="F14" s="222"/>
      <c r="G14" s="222"/>
      <c r="H14" s="291">
        <v>0</v>
      </c>
      <c r="I14" s="224">
        <v>0</v>
      </c>
      <c r="J14" s="225">
        <v>0</v>
      </c>
      <c r="K14" s="291">
        <v>395185.32</v>
      </c>
      <c r="L14" s="224">
        <v>0</v>
      </c>
      <c r="M14" s="225">
        <v>0</v>
      </c>
      <c r="N14" s="291">
        <v>0</v>
      </c>
      <c r="O14" s="224">
        <v>0</v>
      </c>
      <c r="P14" s="225">
        <v>0</v>
      </c>
      <c r="Q14" s="291">
        <v>0</v>
      </c>
      <c r="R14" s="224">
        <v>0</v>
      </c>
      <c r="S14" s="225">
        <v>0</v>
      </c>
      <c r="T14" s="291">
        <v>0</v>
      </c>
      <c r="U14" s="224">
        <v>0</v>
      </c>
      <c r="V14" s="225">
        <v>0</v>
      </c>
    </row>
    <row r="15" spans="1:24" ht="18.399999999999999" customHeight="1" thickBot="1" x14ac:dyDescent="0.25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8414199.7400000002</v>
      </c>
      <c r="I15" s="227"/>
      <c r="J15" s="228"/>
      <c r="K15" s="227">
        <f>SUM(K10:K14)</f>
        <v>10367293.050000001</v>
      </c>
      <c r="L15" s="227"/>
      <c r="M15" s="227"/>
      <c r="N15" s="226">
        <f>SUM(N10:N14)</f>
        <v>10502867.780000001</v>
      </c>
      <c r="O15" s="227"/>
      <c r="P15" s="228"/>
      <c r="Q15" s="227">
        <f>SUM(Q10:Q14)</f>
        <v>11170230.359999999</v>
      </c>
      <c r="R15" s="227"/>
      <c r="S15" s="228"/>
      <c r="T15" s="227">
        <f>SUM(T10:T14)</f>
        <v>11088140.260000002</v>
      </c>
      <c r="U15" s="227"/>
      <c r="V15" s="228"/>
    </row>
    <row r="16" spans="1:24" ht="18.399999999999999" customHeight="1" x14ac:dyDescent="0.2">
      <c r="A16" s="216" t="s">
        <v>29</v>
      </c>
      <c r="B16" s="217"/>
      <c r="C16" s="217"/>
      <c r="D16" s="217"/>
      <c r="E16" s="217"/>
      <c r="F16" s="217"/>
      <c r="G16" s="217"/>
      <c r="H16" s="292">
        <v>152294.44</v>
      </c>
      <c r="I16" s="219">
        <v>1521059.02</v>
      </c>
      <c r="J16" s="220">
        <v>2351270.66</v>
      </c>
      <c r="K16" s="292">
        <v>94703.38</v>
      </c>
      <c r="L16" s="219">
        <v>1659060.83</v>
      </c>
      <c r="M16" s="220">
        <v>1521059.02</v>
      </c>
      <c r="N16" s="292">
        <v>269464.28000000003</v>
      </c>
      <c r="O16" s="219">
        <v>2230351.92</v>
      </c>
      <c r="P16" s="220">
        <v>1659060.83</v>
      </c>
      <c r="Q16" s="292">
        <v>116095.25</v>
      </c>
      <c r="R16" s="219">
        <v>2351270.66</v>
      </c>
      <c r="S16" s="220">
        <v>2230351.92</v>
      </c>
      <c r="T16" s="292">
        <v>634361.22</v>
      </c>
      <c r="U16" s="219">
        <v>2351270.66</v>
      </c>
      <c r="V16" s="220">
        <v>2230351.92</v>
      </c>
    </row>
    <row r="17" spans="1:22" ht="18.399999999999999" customHeight="1" thickBot="1" x14ac:dyDescent="0.25">
      <c r="A17" s="221" t="s">
        <v>3</v>
      </c>
      <c r="B17" s="222"/>
      <c r="C17" s="222"/>
      <c r="D17" s="222"/>
      <c r="E17" s="222"/>
      <c r="F17" s="222"/>
      <c r="G17" s="222"/>
      <c r="H17" s="291">
        <v>0</v>
      </c>
      <c r="I17" s="224">
        <v>1192323.53</v>
      </c>
      <c r="J17" s="225">
        <v>824300.6</v>
      </c>
      <c r="K17" s="291">
        <v>0</v>
      </c>
      <c r="L17" s="224">
        <v>4295659.8600000003</v>
      </c>
      <c r="M17" s="225">
        <v>1192323.53</v>
      </c>
      <c r="N17" s="291">
        <v>0</v>
      </c>
      <c r="O17" s="224">
        <v>1045347.08</v>
      </c>
      <c r="P17" s="225">
        <v>4295659.8600000003</v>
      </c>
      <c r="Q17" s="291">
        <v>0</v>
      </c>
      <c r="R17" s="224">
        <v>824300.6</v>
      </c>
      <c r="S17" s="225">
        <v>1045347.08</v>
      </c>
      <c r="T17" s="291">
        <v>0</v>
      </c>
      <c r="U17" s="224">
        <v>824300.6</v>
      </c>
      <c r="V17" s="225">
        <v>1045347.08</v>
      </c>
    </row>
    <row r="18" spans="1:22" ht="18.399999999999999" customHeight="1" thickBot="1" x14ac:dyDescent="0.25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8566494.1799999997</v>
      </c>
      <c r="I18" s="214"/>
      <c r="J18" s="215"/>
      <c r="K18" s="214">
        <f>SUM(K15:K17)</f>
        <v>10461996.430000002</v>
      </c>
      <c r="L18" s="214"/>
      <c r="M18" s="214"/>
      <c r="N18" s="213">
        <f>SUM(N15:N17)</f>
        <v>10772332.060000001</v>
      </c>
      <c r="O18" s="214"/>
      <c r="P18" s="215"/>
      <c r="Q18" s="213">
        <f>SUM(Q15:Q17)</f>
        <v>11286325.609999999</v>
      </c>
      <c r="R18" s="214"/>
      <c r="S18" s="215"/>
      <c r="T18" s="213">
        <f>SUM(T15:T17)</f>
        <v>11722501.480000002</v>
      </c>
      <c r="U18" s="214"/>
      <c r="V18" s="215"/>
    </row>
    <row r="19" spans="1:22" s="66" customFormat="1" ht="28.15" customHeight="1" x14ac:dyDescent="0.2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 x14ac:dyDescent="0.2">
      <c r="A20" s="40"/>
      <c r="B20" s="41"/>
      <c r="C20" s="41"/>
      <c r="D20" s="41"/>
      <c r="E20" s="41"/>
      <c r="F20" s="41"/>
      <c r="G20" s="41"/>
      <c r="H20" s="288" t="s">
        <v>99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 x14ac:dyDescent="0.2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2022</v>
      </c>
      <c r="I21" s="232"/>
      <c r="J21" s="232"/>
      <c r="K21" s="232">
        <f>N21-1</f>
        <v>2023</v>
      </c>
      <c r="L21" s="232"/>
      <c r="M21" s="232"/>
      <c r="N21" s="232">
        <f>Q21-1</f>
        <v>2024</v>
      </c>
      <c r="O21" s="232"/>
      <c r="P21" s="232"/>
      <c r="Q21" s="232">
        <f>T21-1</f>
        <v>2025</v>
      </c>
      <c r="R21" s="232"/>
      <c r="S21" s="232"/>
      <c r="T21" s="232">
        <f>X2</f>
        <v>2026</v>
      </c>
      <c r="U21" s="232"/>
      <c r="V21" s="232"/>
    </row>
    <row r="22" spans="1:22" ht="18.399999999999999" customHeight="1" x14ac:dyDescent="0.2">
      <c r="A22" s="216" t="s">
        <v>17</v>
      </c>
      <c r="B22" s="217"/>
      <c r="C22" s="217"/>
      <c r="D22" s="217"/>
      <c r="E22" s="217"/>
      <c r="F22" s="217"/>
      <c r="G22" s="218"/>
      <c r="H22" s="289">
        <v>292406.23</v>
      </c>
      <c r="I22" s="233">
        <v>373432.17</v>
      </c>
      <c r="J22" s="234">
        <v>697745.74</v>
      </c>
      <c r="K22" s="289">
        <v>311615.76</v>
      </c>
      <c r="L22" s="233">
        <v>373432.17</v>
      </c>
      <c r="M22" s="234">
        <v>697745.74</v>
      </c>
      <c r="N22" s="289">
        <v>350761.96</v>
      </c>
      <c r="O22" s="233">
        <v>373432.17</v>
      </c>
      <c r="P22" s="234">
        <v>697745.74</v>
      </c>
      <c r="Q22" s="289">
        <v>331150.34000000003</v>
      </c>
      <c r="R22" s="233">
        <v>373432.17</v>
      </c>
      <c r="S22" s="234">
        <v>697745.74</v>
      </c>
      <c r="T22" s="289">
        <v>390263.78</v>
      </c>
      <c r="U22" s="233">
        <v>373432.17</v>
      </c>
      <c r="V22" s="234">
        <v>697745.74</v>
      </c>
    </row>
    <row r="23" spans="1:22" ht="18.399999999999999" customHeight="1" x14ac:dyDescent="0.2">
      <c r="A23" s="216" t="s">
        <v>15</v>
      </c>
      <c r="B23" s="217"/>
      <c r="C23" s="217"/>
      <c r="D23" s="217"/>
      <c r="E23" s="217"/>
      <c r="F23" s="217"/>
      <c r="G23" s="218"/>
      <c r="H23" s="290">
        <v>8157187.1799999997</v>
      </c>
      <c r="I23" s="229">
        <v>12728583.199999999</v>
      </c>
      <c r="J23" s="230">
        <v>13240574.68</v>
      </c>
      <c r="K23" s="290">
        <v>9794585.8100000005</v>
      </c>
      <c r="L23" s="229">
        <v>12728583.199999999</v>
      </c>
      <c r="M23" s="230">
        <v>13240574.68</v>
      </c>
      <c r="N23" s="290">
        <v>9841298.4900000002</v>
      </c>
      <c r="O23" s="229">
        <v>12728583.199999999</v>
      </c>
      <c r="P23" s="230">
        <v>13240574.68</v>
      </c>
      <c r="Q23" s="290">
        <v>10185191.42</v>
      </c>
      <c r="R23" s="229">
        <v>12728583.199999999</v>
      </c>
      <c r="S23" s="230">
        <v>13240574.68</v>
      </c>
      <c r="T23" s="290">
        <v>10377601.119999999</v>
      </c>
      <c r="U23" s="229">
        <v>12728583.199999999</v>
      </c>
      <c r="V23" s="230">
        <v>13240574.68</v>
      </c>
    </row>
    <row r="24" spans="1:22" ht="18.399999999999999" customHeight="1" x14ac:dyDescent="0.2">
      <c r="A24" s="216" t="s">
        <v>16</v>
      </c>
      <c r="B24" s="217"/>
      <c r="C24" s="217"/>
      <c r="D24" s="217"/>
      <c r="E24" s="217"/>
      <c r="F24" s="217"/>
      <c r="G24" s="218"/>
      <c r="H24" s="290">
        <v>81091.48</v>
      </c>
      <c r="I24" s="229">
        <v>548784.99</v>
      </c>
      <c r="J24" s="230">
        <v>408005.67</v>
      </c>
      <c r="K24" s="290">
        <v>81091.48</v>
      </c>
      <c r="L24" s="229">
        <v>548784.99</v>
      </c>
      <c r="M24" s="230">
        <v>408005.67</v>
      </c>
      <c r="N24" s="290">
        <v>96511.48</v>
      </c>
      <c r="O24" s="229">
        <v>548784.99</v>
      </c>
      <c r="P24" s="230">
        <v>408005.67</v>
      </c>
      <c r="Q24" s="290">
        <v>108970</v>
      </c>
      <c r="R24" s="229">
        <v>548784.99</v>
      </c>
      <c r="S24" s="230">
        <v>408005.67</v>
      </c>
      <c r="T24" s="290">
        <v>125970</v>
      </c>
      <c r="U24" s="229">
        <v>548784.99</v>
      </c>
      <c r="V24" s="230">
        <v>408005.67</v>
      </c>
    </row>
    <row r="25" spans="1:22" ht="18.399999999999999" customHeight="1" thickBot="1" x14ac:dyDescent="0.25">
      <c r="A25" s="221" t="s">
        <v>3</v>
      </c>
      <c r="B25" s="222"/>
      <c r="C25" s="222"/>
      <c r="D25" s="222"/>
      <c r="E25" s="222"/>
      <c r="F25" s="222"/>
      <c r="G25" s="223"/>
      <c r="H25" s="291">
        <v>0</v>
      </c>
      <c r="I25" s="224">
        <v>0</v>
      </c>
      <c r="J25" s="225">
        <v>0</v>
      </c>
      <c r="K25" s="291">
        <v>180000</v>
      </c>
      <c r="L25" s="224">
        <v>0</v>
      </c>
      <c r="M25" s="225">
        <v>0</v>
      </c>
      <c r="N25" s="291">
        <v>214295.85</v>
      </c>
      <c r="O25" s="224">
        <v>0</v>
      </c>
      <c r="P25" s="225">
        <v>0</v>
      </c>
      <c r="Q25" s="291">
        <v>554054.75</v>
      </c>
      <c r="R25" s="224">
        <v>0</v>
      </c>
      <c r="S25" s="225">
        <v>0</v>
      </c>
      <c r="T25" s="291">
        <v>251547.69</v>
      </c>
      <c r="U25" s="224">
        <v>0</v>
      </c>
      <c r="V25" s="225">
        <v>0</v>
      </c>
    </row>
    <row r="26" spans="1:22" ht="18.399999999999999" customHeight="1" thickBot="1" x14ac:dyDescent="0.25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8530684.8900000006</v>
      </c>
      <c r="I26" s="227"/>
      <c r="J26" s="227"/>
      <c r="K26" s="226">
        <f>SUM(K22:K25)</f>
        <v>10367293.050000001</v>
      </c>
      <c r="L26" s="227"/>
      <c r="M26" s="228"/>
      <c r="N26" s="227">
        <f>SUM(N22:N25)</f>
        <v>10502867.780000001</v>
      </c>
      <c r="O26" s="227"/>
      <c r="P26" s="227"/>
      <c r="Q26" s="226">
        <f>SUM(Q22:Q25)</f>
        <v>11179366.51</v>
      </c>
      <c r="R26" s="227"/>
      <c r="S26" s="228"/>
      <c r="T26" s="226">
        <f>SUM(T22:T25)</f>
        <v>11145382.589999998</v>
      </c>
      <c r="U26" s="227"/>
      <c r="V26" s="228"/>
    </row>
    <row r="27" spans="1:22" ht="18.399999999999999" customHeight="1" x14ac:dyDescent="0.2">
      <c r="A27" s="216" t="s">
        <v>29</v>
      </c>
      <c r="B27" s="217"/>
      <c r="C27" s="217"/>
      <c r="D27" s="217"/>
      <c r="E27" s="217"/>
      <c r="F27" s="217"/>
      <c r="G27" s="218"/>
      <c r="H27" s="292">
        <v>461226.95</v>
      </c>
      <c r="I27" s="219">
        <v>6001218.2883333303</v>
      </c>
      <c r="J27" s="220">
        <v>5811470.0833333302</v>
      </c>
      <c r="K27" s="292">
        <v>804695.09</v>
      </c>
      <c r="L27" s="219">
        <v>6001218.2883333303</v>
      </c>
      <c r="M27" s="220">
        <v>5811470.0833333302</v>
      </c>
      <c r="N27" s="292">
        <v>1593406.88</v>
      </c>
      <c r="O27" s="219">
        <v>6001218.2883333303</v>
      </c>
      <c r="P27" s="220">
        <v>5811470.0833333302</v>
      </c>
      <c r="Q27" s="292">
        <v>1689740.75</v>
      </c>
      <c r="R27" s="219">
        <v>6001218.2883333303</v>
      </c>
      <c r="S27" s="220">
        <v>5811470.0833333302</v>
      </c>
      <c r="T27" s="292">
        <v>2250985.39</v>
      </c>
      <c r="U27" s="219">
        <v>6001218.2883333303</v>
      </c>
      <c r="V27" s="220">
        <v>5811470.0833333302</v>
      </c>
    </row>
    <row r="28" spans="1:22" ht="18.399999999999999" customHeight="1" thickBot="1" x14ac:dyDescent="0.25">
      <c r="A28" s="221" t="s">
        <v>3</v>
      </c>
      <c r="B28" s="222"/>
      <c r="C28" s="222"/>
      <c r="D28" s="222"/>
      <c r="E28" s="222"/>
      <c r="F28" s="222"/>
      <c r="G28" s="223"/>
      <c r="H28" s="291">
        <v>50129.279999999999</v>
      </c>
      <c r="I28" s="224">
        <v>0</v>
      </c>
      <c r="J28" s="225">
        <v>0</v>
      </c>
      <c r="K28" s="291">
        <v>50129.279999999999</v>
      </c>
      <c r="L28" s="224">
        <v>0</v>
      </c>
      <c r="M28" s="225">
        <v>0</v>
      </c>
      <c r="N28" s="291">
        <v>50129.279999999999</v>
      </c>
      <c r="O28" s="224">
        <v>0</v>
      </c>
      <c r="P28" s="225">
        <v>0</v>
      </c>
      <c r="Q28" s="291">
        <v>50129.279999999999</v>
      </c>
      <c r="R28" s="224">
        <v>0</v>
      </c>
      <c r="S28" s="225">
        <v>0</v>
      </c>
      <c r="T28" s="291">
        <v>0</v>
      </c>
      <c r="U28" s="224">
        <v>0</v>
      </c>
      <c r="V28" s="225">
        <v>0</v>
      </c>
    </row>
    <row r="29" spans="1:22" ht="18.399999999999999" customHeight="1" thickBot="1" x14ac:dyDescent="0.25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9042041.1199999992</v>
      </c>
      <c r="I29" s="214"/>
      <c r="J29" s="214"/>
      <c r="K29" s="213">
        <f>SUM(K26:K28)</f>
        <v>11222117.42</v>
      </c>
      <c r="L29" s="214"/>
      <c r="M29" s="215"/>
      <c r="N29" s="214">
        <f>SUM(N26:N28)</f>
        <v>12146403.939999999</v>
      </c>
      <c r="O29" s="214"/>
      <c r="P29" s="214"/>
      <c r="Q29" s="213">
        <f>SUM(Q26:Q28)</f>
        <v>12919236.539999999</v>
      </c>
      <c r="R29" s="214"/>
      <c r="S29" s="215"/>
      <c r="T29" s="213">
        <f>SUM(T26:T28)</f>
        <v>13396367.979999999</v>
      </c>
      <c r="U29" s="214"/>
      <c r="V29" s="215"/>
    </row>
    <row r="30" spans="1:22" ht="16.899999999999999" customHeight="1" x14ac:dyDescent="0.2">
      <c r="A30" s="53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d'Anhee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Coordonnées!$V$1</f>
        <v>91005</v>
      </c>
    </row>
    <row r="2" spans="1:24" x14ac:dyDescent="0.2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Coordonnées!$V$2</f>
        <v>2026</v>
      </c>
    </row>
    <row r="3" spans="1:24" x14ac:dyDescent="0.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Coordonnées!$V$3</f>
        <v>2</v>
      </c>
    </row>
    <row r="4" spans="1:24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 x14ac:dyDescent="0.2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 x14ac:dyDescent="0.2">
      <c r="A6" s="14"/>
      <c r="B6" s="19"/>
      <c r="C6" s="19"/>
      <c r="D6" s="19"/>
      <c r="E6" s="19"/>
      <c r="H6" s="241" t="s">
        <v>43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 x14ac:dyDescent="0.2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 x14ac:dyDescent="0.2">
      <c r="A8" s="39"/>
      <c r="B8" s="45"/>
      <c r="C8" s="41"/>
      <c r="D8" s="41"/>
      <c r="E8" s="41"/>
      <c r="F8" s="41"/>
      <c r="G8" s="41"/>
      <c r="H8" s="287" t="s">
        <v>100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 x14ac:dyDescent="0.2">
      <c r="A9" s="231" t="s">
        <v>2</v>
      </c>
      <c r="B9" s="238"/>
      <c r="C9" s="231"/>
      <c r="D9" s="231"/>
      <c r="E9" s="231"/>
      <c r="F9" s="231"/>
      <c r="G9" s="231"/>
      <c r="H9" s="232">
        <f>K9-1</f>
        <v>2022</v>
      </c>
      <c r="I9" s="232"/>
      <c r="J9" s="232"/>
      <c r="K9" s="232">
        <f>N9-1</f>
        <v>2023</v>
      </c>
      <c r="L9" s="232"/>
      <c r="M9" s="232"/>
      <c r="N9" s="232">
        <f>Q9-1</f>
        <v>2024</v>
      </c>
      <c r="O9" s="232"/>
      <c r="P9" s="232"/>
      <c r="Q9" s="232">
        <f>T9-1</f>
        <v>2025</v>
      </c>
      <c r="R9" s="232"/>
      <c r="S9" s="232"/>
      <c r="T9" s="232">
        <f>X2</f>
        <v>2026</v>
      </c>
      <c r="U9" s="232"/>
      <c r="V9" s="232"/>
    </row>
    <row r="10" spans="1:24" ht="18.399999999999999" customHeight="1" x14ac:dyDescent="0.2">
      <c r="A10" s="239" t="s">
        <v>15</v>
      </c>
      <c r="B10" s="240"/>
      <c r="C10" s="240"/>
      <c r="D10" s="240"/>
      <c r="E10" s="240"/>
      <c r="F10" s="240"/>
      <c r="G10" s="240"/>
      <c r="H10" s="289">
        <v>0</v>
      </c>
      <c r="I10" s="233">
        <v>5512664.2599999998</v>
      </c>
      <c r="J10" s="234">
        <v>5512664.2599999998</v>
      </c>
      <c r="K10" s="289">
        <v>0</v>
      </c>
      <c r="L10" s="233">
        <v>5512664.2599999998</v>
      </c>
      <c r="M10" s="234">
        <v>5512664.2599999998</v>
      </c>
      <c r="N10" s="289">
        <v>0</v>
      </c>
      <c r="O10" s="233">
        <v>5512664.2599999998</v>
      </c>
      <c r="P10" s="234">
        <v>5512664.2599999998</v>
      </c>
      <c r="Q10" s="289">
        <v>0</v>
      </c>
      <c r="R10" s="233">
        <v>5512664.2599999998</v>
      </c>
      <c r="S10" s="234">
        <v>5512664.2599999998</v>
      </c>
      <c r="T10" s="289">
        <v>0</v>
      </c>
      <c r="U10" s="233">
        <v>5512664.2599999998</v>
      </c>
      <c r="V10" s="234">
        <v>5512664.2599999998</v>
      </c>
    </row>
    <row r="11" spans="1:24" ht="18.399999999999999" customHeight="1" x14ac:dyDescent="0.2">
      <c r="A11" s="216" t="s">
        <v>44</v>
      </c>
      <c r="B11" s="217"/>
      <c r="C11" s="217"/>
      <c r="D11" s="217"/>
      <c r="E11" s="217"/>
      <c r="F11" s="217"/>
      <c r="G11" s="217"/>
      <c r="H11" s="290">
        <v>5124000</v>
      </c>
      <c r="I11" s="229">
        <v>2726342.74</v>
      </c>
      <c r="J11" s="230">
        <v>2726342.74</v>
      </c>
      <c r="K11" s="290">
        <v>1944500</v>
      </c>
      <c r="L11" s="229">
        <v>2726342.74</v>
      </c>
      <c r="M11" s="230">
        <v>2726342.74</v>
      </c>
      <c r="N11" s="290">
        <v>5702000</v>
      </c>
      <c r="O11" s="229">
        <v>2726342.74</v>
      </c>
      <c r="P11" s="230">
        <v>2726342.74</v>
      </c>
      <c r="Q11" s="290">
        <v>3162000</v>
      </c>
      <c r="R11" s="229">
        <v>2726342.74</v>
      </c>
      <c r="S11" s="230">
        <v>2726342.74</v>
      </c>
      <c r="T11" s="290">
        <v>743000</v>
      </c>
      <c r="U11" s="229">
        <v>2726342.74</v>
      </c>
      <c r="V11" s="230">
        <v>2726342.74</v>
      </c>
    </row>
    <row r="12" spans="1:24" ht="18.399999999999999" customHeight="1" x14ac:dyDescent="0.2">
      <c r="A12" s="216" t="s">
        <v>16</v>
      </c>
      <c r="B12" s="217"/>
      <c r="C12" s="217"/>
      <c r="D12" s="217"/>
      <c r="E12" s="217"/>
      <c r="F12" s="217"/>
      <c r="G12" s="217"/>
      <c r="H12" s="290">
        <v>271000</v>
      </c>
      <c r="I12" s="229">
        <v>4264832.04</v>
      </c>
      <c r="J12" s="230">
        <v>4264832.04</v>
      </c>
      <c r="K12" s="290">
        <v>271000</v>
      </c>
      <c r="L12" s="229">
        <v>4264832.04</v>
      </c>
      <c r="M12" s="230">
        <v>4264832.04</v>
      </c>
      <c r="N12" s="290">
        <v>0</v>
      </c>
      <c r="O12" s="229">
        <v>4264832.04</v>
      </c>
      <c r="P12" s="230">
        <v>4264832.04</v>
      </c>
      <c r="Q12" s="290">
        <v>0</v>
      </c>
      <c r="R12" s="229">
        <v>4264832.04</v>
      </c>
      <c r="S12" s="230">
        <v>4264832.04</v>
      </c>
      <c r="T12" s="290">
        <v>0</v>
      </c>
      <c r="U12" s="229">
        <v>4264832.04</v>
      </c>
      <c r="V12" s="230">
        <v>4264832.04</v>
      </c>
    </row>
    <row r="13" spans="1:24" ht="18.399999999999999" customHeight="1" x14ac:dyDescent="0.2">
      <c r="A13" s="216" t="s">
        <v>3</v>
      </c>
      <c r="B13" s="217"/>
      <c r="C13" s="217"/>
      <c r="D13" s="217"/>
      <c r="E13" s="217"/>
      <c r="F13" s="217"/>
      <c r="G13" s="217"/>
      <c r="H13" s="290">
        <v>0</v>
      </c>
      <c r="I13" s="229">
        <v>41563.69</v>
      </c>
      <c r="J13" s="230">
        <v>41563.69</v>
      </c>
      <c r="K13" s="290">
        <v>0</v>
      </c>
      <c r="L13" s="229">
        <v>41563.69</v>
      </c>
      <c r="M13" s="230">
        <v>41563.69</v>
      </c>
      <c r="N13" s="290">
        <v>0</v>
      </c>
      <c r="O13" s="229">
        <v>41563.69</v>
      </c>
      <c r="P13" s="230">
        <v>41563.69</v>
      </c>
      <c r="Q13" s="290">
        <v>0</v>
      </c>
      <c r="R13" s="229">
        <v>41563.69</v>
      </c>
      <c r="S13" s="230">
        <v>41563.69</v>
      </c>
      <c r="T13" s="290">
        <v>0</v>
      </c>
      <c r="U13" s="229">
        <v>41563.69</v>
      </c>
      <c r="V13" s="230">
        <v>41563.69</v>
      </c>
    </row>
    <row r="14" spans="1:24" ht="18.399999999999999" customHeight="1" thickBot="1" x14ac:dyDescent="0.25">
      <c r="A14" s="221"/>
      <c r="B14" s="222"/>
      <c r="C14" s="222"/>
      <c r="D14" s="222"/>
      <c r="E14" s="222"/>
      <c r="F14" s="222"/>
      <c r="G14" s="222"/>
      <c r="H14" s="291">
        <v>0</v>
      </c>
      <c r="I14" s="224">
        <v>0</v>
      </c>
      <c r="J14" s="225">
        <v>0</v>
      </c>
      <c r="K14" s="291">
        <v>0</v>
      </c>
      <c r="L14" s="224">
        <v>0</v>
      </c>
      <c r="M14" s="225">
        <v>0</v>
      </c>
      <c r="N14" s="291">
        <v>0</v>
      </c>
      <c r="O14" s="224">
        <v>0</v>
      </c>
      <c r="P14" s="225">
        <v>0</v>
      </c>
      <c r="Q14" s="291">
        <v>0</v>
      </c>
      <c r="R14" s="224">
        <v>0</v>
      </c>
      <c r="S14" s="225">
        <v>0</v>
      </c>
      <c r="T14" s="291">
        <v>0</v>
      </c>
      <c r="U14" s="224">
        <v>0</v>
      </c>
      <c r="V14" s="225">
        <v>0</v>
      </c>
    </row>
    <row r="15" spans="1:24" ht="18.399999999999999" customHeight="1" thickBot="1" x14ac:dyDescent="0.25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5395000</v>
      </c>
      <c r="I15" s="227"/>
      <c r="J15" s="228"/>
      <c r="K15" s="227">
        <f>SUM(K10:K14)</f>
        <v>2215500</v>
      </c>
      <c r="L15" s="227"/>
      <c r="M15" s="227"/>
      <c r="N15" s="226">
        <f>SUM(N10:N14)</f>
        <v>5702000</v>
      </c>
      <c r="O15" s="227"/>
      <c r="P15" s="228"/>
      <c r="Q15" s="227">
        <f>SUM(Q10:Q14)</f>
        <v>3162000</v>
      </c>
      <c r="R15" s="227"/>
      <c r="S15" s="228"/>
      <c r="T15" s="227">
        <f>SUM(T10:T14)</f>
        <v>743000</v>
      </c>
      <c r="U15" s="227"/>
      <c r="V15" s="228"/>
    </row>
    <row r="16" spans="1:24" ht="18.399999999999999" customHeight="1" x14ac:dyDescent="0.2">
      <c r="A16" s="216" t="s">
        <v>29</v>
      </c>
      <c r="B16" s="217"/>
      <c r="C16" s="217"/>
      <c r="D16" s="217"/>
      <c r="E16" s="217"/>
      <c r="F16" s="217"/>
      <c r="G16" s="217"/>
      <c r="H16" s="292">
        <v>45000</v>
      </c>
      <c r="I16" s="219">
        <v>1521059.02</v>
      </c>
      <c r="J16" s="220">
        <v>2351270.66</v>
      </c>
      <c r="K16" s="292">
        <v>61970.25</v>
      </c>
      <c r="L16" s="219">
        <v>1659060.83</v>
      </c>
      <c r="M16" s="220">
        <v>1521059.02</v>
      </c>
      <c r="N16" s="292">
        <v>0</v>
      </c>
      <c r="O16" s="219">
        <v>2230351.92</v>
      </c>
      <c r="P16" s="220">
        <v>1659060.83</v>
      </c>
      <c r="Q16" s="292">
        <v>0</v>
      </c>
      <c r="R16" s="219">
        <v>2351270.66</v>
      </c>
      <c r="S16" s="220">
        <v>2230351.92</v>
      </c>
      <c r="T16" s="292">
        <v>0</v>
      </c>
      <c r="U16" s="219">
        <v>2351270.66</v>
      </c>
      <c r="V16" s="220">
        <v>2230351.92</v>
      </c>
    </row>
    <row r="17" spans="1:22" ht="18.399999999999999" customHeight="1" thickBot="1" x14ac:dyDescent="0.25">
      <c r="A17" s="221" t="s">
        <v>3</v>
      </c>
      <c r="B17" s="222"/>
      <c r="C17" s="222"/>
      <c r="D17" s="222"/>
      <c r="E17" s="222"/>
      <c r="F17" s="222"/>
      <c r="G17" s="222"/>
      <c r="H17" s="291">
        <v>0</v>
      </c>
      <c r="I17" s="224">
        <v>1192323.53</v>
      </c>
      <c r="J17" s="225">
        <v>824300.6</v>
      </c>
      <c r="K17" s="291">
        <v>0</v>
      </c>
      <c r="L17" s="224">
        <v>4295659.8600000003</v>
      </c>
      <c r="M17" s="225">
        <v>1192323.53</v>
      </c>
      <c r="N17" s="291">
        <v>44982</v>
      </c>
      <c r="O17" s="224">
        <v>1045347.08</v>
      </c>
      <c r="P17" s="225">
        <v>4295659.8600000003</v>
      </c>
      <c r="Q17" s="291">
        <v>60000</v>
      </c>
      <c r="R17" s="224">
        <v>824300.6</v>
      </c>
      <c r="S17" s="225">
        <v>1045347.08</v>
      </c>
      <c r="T17" s="291">
        <v>696780.2</v>
      </c>
      <c r="U17" s="224">
        <v>824300.6</v>
      </c>
      <c r="V17" s="225">
        <v>1045347.08</v>
      </c>
    </row>
    <row r="18" spans="1:22" ht="18.399999999999999" customHeight="1" thickBot="1" x14ac:dyDescent="0.25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5440000</v>
      </c>
      <c r="I18" s="214"/>
      <c r="J18" s="215"/>
      <c r="K18" s="214">
        <f>SUM(K15:K17)</f>
        <v>2277470.25</v>
      </c>
      <c r="L18" s="214"/>
      <c r="M18" s="214"/>
      <c r="N18" s="213">
        <f>SUM(N15:N17)</f>
        <v>5746982</v>
      </c>
      <c r="O18" s="214"/>
      <c r="P18" s="215"/>
      <c r="Q18" s="213">
        <f>SUM(Q15:Q17)</f>
        <v>3222000</v>
      </c>
      <c r="R18" s="214"/>
      <c r="S18" s="215"/>
      <c r="T18" s="213">
        <f>SUM(T15:T17)</f>
        <v>1439780.2</v>
      </c>
      <c r="U18" s="214"/>
      <c r="V18" s="215"/>
    </row>
    <row r="19" spans="1:22" s="66" customFormat="1" ht="28.15" customHeight="1" x14ac:dyDescent="0.2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 x14ac:dyDescent="0.2">
      <c r="A20" s="40"/>
      <c r="B20" s="41"/>
      <c r="C20" s="41"/>
      <c r="D20" s="41"/>
      <c r="E20" s="41"/>
      <c r="F20" s="41"/>
      <c r="G20" s="41"/>
      <c r="H20" s="288" t="s">
        <v>101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 x14ac:dyDescent="0.2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2022</v>
      </c>
      <c r="I21" s="232"/>
      <c r="J21" s="232"/>
      <c r="K21" s="232">
        <f>N21-1</f>
        <v>2023</v>
      </c>
      <c r="L21" s="232"/>
      <c r="M21" s="232"/>
      <c r="N21" s="232">
        <f>Q21-1</f>
        <v>2024</v>
      </c>
      <c r="O21" s="232"/>
      <c r="P21" s="232"/>
      <c r="Q21" s="232">
        <f>T21-1</f>
        <v>2025</v>
      </c>
      <c r="R21" s="232"/>
      <c r="S21" s="232"/>
      <c r="T21" s="232">
        <f>X2</f>
        <v>2026</v>
      </c>
      <c r="U21" s="232"/>
      <c r="V21" s="232"/>
    </row>
    <row r="22" spans="1:22" ht="18.399999999999999" customHeight="1" x14ac:dyDescent="0.2">
      <c r="A22" s="239" t="s">
        <v>15</v>
      </c>
      <c r="B22" s="240"/>
      <c r="C22" s="240"/>
      <c r="D22" s="240"/>
      <c r="E22" s="240"/>
      <c r="F22" s="240"/>
      <c r="G22" s="240"/>
      <c r="H22" s="289">
        <v>2980540.93</v>
      </c>
      <c r="I22" s="233">
        <v>373432.17</v>
      </c>
      <c r="J22" s="234">
        <v>697745.74</v>
      </c>
      <c r="K22" s="289">
        <v>669500</v>
      </c>
      <c r="L22" s="233">
        <v>365967.42</v>
      </c>
      <c r="M22" s="234">
        <v>373432.17</v>
      </c>
      <c r="N22" s="289">
        <v>1369950</v>
      </c>
      <c r="O22" s="233">
        <v>414709.37</v>
      </c>
      <c r="P22" s="234">
        <v>365967.42</v>
      </c>
      <c r="Q22" s="289">
        <v>680950</v>
      </c>
      <c r="R22" s="233">
        <v>697745.74</v>
      </c>
      <c r="S22" s="234">
        <v>414709.37</v>
      </c>
      <c r="T22" s="289">
        <v>696780.2</v>
      </c>
      <c r="U22" s="233">
        <v>557211.56000000006</v>
      </c>
      <c r="V22" s="234">
        <v>577850.16</v>
      </c>
    </row>
    <row r="23" spans="1:22" ht="18.399999999999999" customHeight="1" x14ac:dyDescent="0.2">
      <c r="A23" s="216" t="s">
        <v>44</v>
      </c>
      <c r="B23" s="217"/>
      <c r="C23" s="217"/>
      <c r="D23" s="217"/>
      <c r="E23" s="217"/>
      <c r="F23" s="217"/>
      <c r="G23" s="217"/>
      <c r="H23" s="290">
        <v>0</v>
      </c>
      <c r="I23" s="229">
        <v>12728583.199999999</v>
      </c>
      <c r="J23" s="230">
        <v>13240574.68</v>
      </c>
      <c r="K23" s="290">
        <v>0</v>
      </c>
      <c r="L23" s="229">
        <v>12120371.99</v>
      </c>
      <c r="M23" s="230">
        <v>12728583.199999999</v>
      </c>
      <c r="N23" s="290">
        <v>44982</v>
      </c>
      <c r="O23" s="229">
        <v>12941517.73</v>
      </c>
      <c r="P23" s="230">
        <v>12120371.99</v>
      </c>
      <c r="Q23" s="290">
        <v>0</v>
      </c>
      <c r="R23" s="229">
        <v>13240574.68</v>
      </c>
      <c r="S23" s="230">
        <v>12941517.73</v>
      </c>
      <c r="T23" s="290">
        <v>0</v>
      </c>
      <c r="U23" s="229">
        <v>13289626.9983333</v>
      </c>
      <c r="V23" s="230">
        <v>13396094.2633333</v>
      </c>
    </row>
    <row r="24" spans="1:22" ht="18.399999999999999" customHeight="1" x14ac:dyDescent="0.2">
      <c r="A24" s="216" t="s">
        <v>16</v>
      </c>
      <c r="B24" s="217"/>
      <c r="C24" s="217"/>
      <c r="D24" s="217"/>
      <c r="E24" s="217"/>
      <c r="F24" s="217"/>
      <c r="G24" s="217"/>
      <c r="H24" s="290">
        <v>2271421.0699999998</v>
      </c>
      <c r="I24" s="229">
        <v>548784.99</v>
      </c>
      <c r="J24" s="230">
        <v>408005.67</v>
      </c>
      <c r="K24" s="290">
        <v>1525170.25</v>
      </c>
      <c r="L24" s="229">
        <v>536819.05000000005</v>
      </c>
      <c r="M24" s="230">
        <v>548784.99</v>
      </c>
      <c r="N24" s="290">
        <v>3118793.18</v>
      </c>
      <c r="O24" s="229">
        <v>344975.81</v>
      </c>
      <c r="P24" s="230">
        <v>536819.05000000005</v>
      </c>
      <c r="Q24" s="290">
        <v>2194050</v>
      </c>
      <c r="R24" s="229">
        <v>408005.67</v>
      </c>
      <c r="S24" s="230">
        <v>344975.81</v>
      </c>
      <c r="T24" s="290">
        <v>265000</v>
      </c>
      <c r="U24" s="229">
        <v>128208.38666666699</v>
      </c>
      <c r="V24" s="230">
        <v>26303.796666666702</v>
      </c>
    </row>
    <row r="25" spans="1:22" ht="18.399999999999999" customHeight="1" thickBot="1" x14ac:dyDescent="0.25">
      <c r="A25" s="216" t="s">
        <v>3</v>
      </c>
      <c r="B25" s="217"/>
      <c r="C25" s="217"/>
      <c r="D25" s="217"/>
      <c r="E25" s="217"/>
      <c r="F25" s="217"/>
      <c r="G25" s="217"/>
      <c r="H25" s="291">
        <v>0</v>
      </c>
      <c r="I25" s="224">
        <v>0</v>
      </c>
      <c r="J25" s="225">
        <v>0</v>
      </c>
      <c r="K25" s="291">
        <v>0</v>
      </c>
      <c r="L25" s="224">
        <v>0</v>
      </c>
      <c r="M25" s="225">
        <v>0</v>
      </c>
      <c r="N25" s="291">
        <v>0</v>
      </c>
      <c r="O25" s="224">
        <v>0</v>
      </c>
      <c r="P25" s="225">
        <v>0</v>
      </c>
      <c r="Q25" s="291">
        <v>0</v>
      </c>
      <c r="R25" s="224">
        <v>0</v>
      </c>
      <c r="S25" s="225">
        <v>0</v>
      </c>
      <c r="T25" s="291">
        <v>0</v>
      </c>
      <c r="U25" s="224">
        <v>0</v>
      </c>
      <c r="V25" s="225">
        <v>0</v>
      </c>
    </row>
    <row r="26" spans="1:22" ht="18.399999999999999" customHeight="1" thickBot="1" x14ac:dyDescent="0.25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5251962</v>
      </c>
      <c r="I26" s="227"/>
      <c r="J26" s="227"/>
      <c r="K26" s="226">
        <f>SUM(K22:K25)</f>
        <v>2194670.25</v>
      </c>
      <c r="L26" s="227"/>
      <c r="M26" s="228"/>
      <c r="N26" s="227">
        <f>SUM(N22:N25)</f>
        <v>4533725.18</v>
      </c>
      <c r="O26" s="227"/>
      <c r="P26" s="227"/>
      <c r="Q26" s="226">
        <f>SUM(Q22:Q25)</f>
        <v>2875000</v>
      </c>
      <c r="R26" s="227"/>
      <c r="S26" s="228"/>
      <c r="T26" s="226">
        <f>SUM(T22:T25)</f>
        <v>961780.2</v>
      </c>
      <c r="U26" s="227"/>
      <c r="V26" s="228"/>
    </row>
    <row r="27" spans="1:22" ht="18.399999999999999" customHeight="1" x14ac:dyDescent="0.2">
      <c r="A27" s="216" t="s">
        <v>29</v>
      </c>
      <c r="B27" s="217"/>
      <c r="C27" s="217"/>
      <c r="D27" s="217"/>
      <c r="E27" s="217"/>
      <c r="F27" s="217"/>
      <c r="G27" s="218"/>
      <c r="H27" s="292">
        <v>45000</v>
      </c>
      <c r="I27" s="219"/>
      <c r="J27" s="220"/>
      <c r="K27" s="292">
        <v>0</v>
      </c>
      <c r="L27" s="219">
        <v>10122961.629999999</v>
      </c>
      <c r="M27" s="220">
        <v>6628334.5600000005</v>
      </c>
      <c r="N27" s="292">
        <v>0</v>
      </c>
      <c r="O27" s="219">
        <v>6248838.1500000004</v>
      </c>
      <c r="P27" s="220">
        <v>10122961.629999999</v>
      </c>
      <c r="Q27" s="292">
        <v>0</v>
      </c>
      <c r="R27" s="219">
        <v>6834216</v>
      </c>
      <c r="S27" s="220">
        <v>6248838.1500000004</v>
      </c>
      <c r="T27" s="292">
        <v>0</v>
      </c>
      <c r="U27" s="219">
        <v>6001218.2883333303</v>
      </c>
      <c r="V27" s="220">
        <v>5811470.0833333302</v>
      </c>
    </row>
    <row r="28" spans="1:22" ht="18.399999999999999" customHeight="1" thickBot="1" x14ac:dyDescent="0.25">
      <c r="A28" s="221" t="s">
        <v>3</v>
      </c>
      <c r="B28" s="222"/>
      <c r="C28" s="222"/>
      <c r="D28" s="222"/>
      <c r="E28" s="222"/>
      <c r="F28" s="222"/>
      <c r="G28" s="223"/>
      <c r="H28" s="291">
        <v>143038</v>
      </c>
      <c r="I28" s="224">
        <v>0</v>
      </c>
      <c r="J28" s="225">
        <v>0</v>
      </c>
      <c r="K28" s="291">
        <v>82800</v>
      </c>
      <c r="L28" s="224">
        <v>0</v>
      </c>
      <c r="M28" s="225">
        <v>0</v>
      </c>
      <c r="N28" s="291">
        <v>1213256.82</v>
      </c>
      <c r="O28" s="224">
        <v>0</v>
      </c>
      <c r="P28" s="225">
        <v>0</v>
      </c>
      <c r="Q28" s="291">
        <v>347000</v>
      </c>
      <c r="R28" s="224">
        <v>0</v>
      </c>
      <c r="S28" s="225">
        <v>0</v>
      </c>
      <c r="T28" s="291">
        <v>478000</v>
      </c>
      <c r="U28" s="224">
        <v>0</v>
      </c>
      <c r="V28" s="225">
        <v>0</v>
      </c>
    </row>
    <row r="29" spans="1:22" ht="18.399999999999999" customHeight="1" thickBot="1" x14ac:dyDescent="0.25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5440000</v>
      </c>
      <c r="I29" s="214"/>
      <c r="J29" s="214"/>
      <c r="K29" s="213">
        <f>SUM(K26:K28)</f>
        <v>2277470.25</v>
      </c>
      <c r="L29" s="214"/>
      <c r="M29" s="215"/>
      <c r="N29" s="214">
        <f>SUM(N26:N28)</f>
        <v>5746982</v>
      </c>
      <c r="O29" s="214"/>
      <c r="P29" s="214"/>
      <c r="Q29" s="213">
        <f>SUM(Q26:Q28)</f>
        <v>3222000</v>
      </c>
      <c r="R29" s="214"/>
      <c r="S29" s="215"/>
      <c r="T29" s="213">
        <f>SUM(T26:T28)</f>
        <v>1439780.2</v>
      </c>
      <c r="U29" s="214"/>
      <c r="V29" s="215"/>
    </row>
    <row r="30" spans="1:22" ht="16.899999999999999" customHeight="1" x14ac:dyDescent="0.2">
      <c r="A30" s="40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d'Anhee</v>
      </c>
      <c r="F1" s="185"/>
      <c r="G1" s="185"/>
      <c r="H1" s="185"/>
      <c r="I1" s="117" t="str">
        <f>Coordonnées!$U$1</f>
        <v>Code INS</v>
      </c>
      <c r="J1" s="154">
        <f>Coordonnées!$V$1</f>
        <v>91005</v>
      </c>
    </row>
    <row r="2" spans="1:10" ht="16.149999999999999" customHeight="1" x14ac:dyDescent="0.2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4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 x14ac:dyDescent="0.2">
      <c r="A5" s="15"/>
      <c r="E5" s="258" t="s">
        <v>69</v>
      </c>
      <c r="F5" s="259"/>
      <c r="G5" s="259"/>
      <c r="H5" s="259"/>
      <c r="I5" s="259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 x14ac:dyDescent="0.2">
      <c r="A8" s="260" t="s">
        <v>35</v>
      </c>
      <c r="B8" s="261"/>
      <c r="C8" s="261"/>
      <c r="D8" s="262"/>
      <c r="E8" s="293">
        <v>195740.5</v>
      </c>
      <c r="F8" s="293">
        <v>223457.12</v>
      </c>
      <c r="G8" s="293">
        <v>262807.09999999998</v>
      </c>
      <c r="H8" s="293">
        <v>306208.21999999997</v>
      </c>
      <c r="I8" s="293">
        <v>272963.84999999998</v>
      </c>
    </row>
    <row r="9" spans="1:10" ht="30" customHeight="1" x14ac:dyDescent="0.2">
      <c r="A9" s="249" t="s">
        <v>18</v>
      </c>
      <c r="B9" s="250"/>
      <c r="C9" s="250"/>
      <c r="D9" s="251"/>
      <c r="E9" s="293">
        <v>2097319.6</v>
      </c>
      <c r="F9" s="293">
        <v>2980684.68</v>
      </c>
      <c r="G9" s="293">
        <v>2941127.85</v>
      </c>
      <c r="H9" s="293">
        <v>3109862.13</v>
      </c>
      <c r="I9" s="293">
        <v>2735248.34</v>
      </c>
    </row>
    <row r="10" spans="1:10" ht="30" customHeight="1" x14ac:dyDescent="0.2">
      <c r="A10" s="249" t="s">
        <v>19</v>
      </c>
      <c r="B10" s="250"/>
      <c r="C10" s="250"/>
      <c r="D10" s="251"/>
      <c r="E10" s="293">
        <v>909438.22</v>
      </c>
      <c r="F10" s="293">
        <v>937072</v>
      </c>
      <c r="G10" s="293">
        <v>1003919.4</v>
      </c>
      <c r="H10" s="293">
        <v>1014082.88</v>
      </c>
      <c r="I10" s="293">
        <v>957752.18</v>
      </c>
    </row>
    <row r="11" spans="1:10" ht="30" customHeight="1" x14ac:dyDescent="0.2">
      <c r="A11" s="249" t="s">
        <v>20</v>
      </c>
      <c r="B11" s="250"/>
      <c r="C11" s="250"/>
      <c r="D11" s="251"/>
      <c r="E11" s="293">
        <v>2036800.42</v>
      </c>
      <c r="F11" s="293">
        <v>2597668.16</v>
      </c>
      <c r="G11" s="293">
        <v>2705540.25</v>
      </c>
      <c r="H11" s="293">
        <v>2662069.14</v>
      </c>
      <c r="I11" s="293">
        <v>2804032.73</v>
      </c>
    </row>
    <row r="12" spans="1:10" ht="30" customHeight="1" x14ac:dyDescent="0.2">
      <c r="A12" s="249" t="s">
        <v>28</v>
      </c>
      <c r="B12" s="250"/>
      <c r="C12" s="250"/>
      <c r="D12" s="251"/>
      <c r="E12" s="293">
        <v>313582.87</v>
      </c>
      <c r="F12" s="293">
        <v>321675.03999999998</v>
      </c>
      <c r="G12" s="293">
        <v>369620.07</v>
      </c>
      <c r="H12" s="293">
        <v>394208.85</v>
      </c>
      <c r="I12" s="293">
        <v>427414.64</v>
      </c>
    </row>
    <row r="13" spans="1:10" ht="30" customHeight="1" x14ac:dyDescent="0.2">
      <c r="A13" s="249" t="s">
        <v>21</v>
      </c>
      <c r="B13" s="250"/>
      <c r="C13" s="250"/>
      <c r="D13" s="251"/>
      <c r="E13" s="293">
        <v>28000</v>
      </c>
      <c r="F13" s="293">
        <v>27000</v>
      </c>
      <c r="G13" s="293">
        <v>37500</v>
      </c>
      <c r="H13" s="293">
        <v>37300</v>
      </c>
      <c r="I13" s="293">
        <v>34500</v>
      </c>
    </row>
    <row r="14" spans="1:10" ht="30" customHeight="1" x14ac:dyDescent="0.2">
      <c r="A14" s="249" t="s">
        <v>22</v>
      </c>
      <c r="B14" s="250"/>
      <c r="C14" s="250"/>
      <c r="D14" s="251"/>
      <c r="E14" s="293">
        <v>874825.25</v>
      </c>
      <c r="F14" s="293">
        <v>1129306.3</v>
      </c>
      <c r="G14" s="293">
        <v>829293.22</v>
      </c>
      <c r="H14" s="293">
        <v>1156345.77</v>
      </c>
      <c r="I14" s="293">
        <v>1255937.54</v>
      </c>
    </row>
    <row r="15" spans="1:10" ht="30" customHeight="1" x14ac:dyDescent="0.2">
      <c r="A15" s="249" t="s">
        <v>23</v>
      </c>
      <c r="B15" s="250"/>
      <c r="C15" s="250"/>
      <c r="D15" s="251"/>
      <c r="E15" s="293">
        <v>341741.93</v>
      </c>
      <c r="F15" s="293">
        <v>424772.05</v>
      </c>
      <c r="G15" s="293">
        <v>458282.07</v>
      </c>
      <c r="H15" s="293">
        <v>475117.93</v>
      </c>
      <c r="I15" s="293">
        <v>489296.23</v>
      </c>
    </row>
    <row r="16" spans="1:10" ht="30" customHeight="1" x14ac:dyDescent="0.2">
      <c r="A16" s="252" t="s">
        <v>32</v>
      </c>
      <c r="B16" s="253"/>
      <c r="C16" s="253"/>
      <c r="D16" s="254"/>
      <c r="E16" s="293">
        <v>9500</v>
      </c>
      <c r="F16" s="293">
        <v>13000</v>
      </c>
      <c r="G16" s="293">
        <v>11500</v>
      </c>
      <c r="H16" s="293">
        <v>10500</v>
      </c>
      <c r="I16" s="293">
        <v>10029.51</v>
      </c>
    </row>
    <row r="17" spans="1:9" ht="30" customHeight="1" x14ac:dyDescent="0.2">
      <c r="A17" s="249" t="s">
        <v>31</v>
      </c>
      <c r="B17" s="250"/>
      <c r="C17" s="250"/>
      <c r="D17" s="251"/>
      <c r="E17" s="293">
        <v>81927.13</v>
      </c>
      <c r="F17" s="293">
        <v>102644.87</v>
      </c>
      <c r="G17" s="293">
        <v>111884.99</v>
      </c>
      <c r="H17" s="293">
        <v>108314.47</v>
      </c>
      <c r="I17" s="293">
        <v>100198.49</v>
      </c>
    </row>
    <row r="18" spans="1:9" ht="30" customHeight="1" x14ac:dyDescent="0.2">
      <c r="A18" s="249" t="s">
        <v>24</v>
      </c>
      <c r="B18" s="250"/>
      <c r="C18" s="250"/>
      <c r="D18" s="251"/>
      <c r="E18" s="293">
        <v>853167.22</v>
      </c>
      <c r="F18" s="293">
        <v>924310.5</v>
      </c>
      <c r="G18" s="293">
        <v>1039094.82</v>
      </c>
      <c r="H18" s="293">
        <v>1177704.96</v>
      </c>
      <c r="I18" s="293">
        <v>1298124.51</v>
      </c>
    </row>
    <row r="19" spans="1:9" ht="30" customHeight="1" x14ac:dyDescent="0.2">
      <c r="A19" s="252" t="s">
        <v>25</v>
      </c>
      <c r="B19" s="253"/>
      <c r="C19" s="253"/>
      <c r="D19" s="254"/>
      <c r="E19" s="293">
        <v>606420.39</v>
      </c>
      <c r="F19" s="293">
        <v>609847.39</v>
      </c>
      <c r="G19" s="293">
        <v>639208.24</v>
      </c>
      <c r="H19" s="293">
        <v>629708.32999999996</v>
      </c>
      <c r="I19" s="293">
        <v>606587.54</v>
      </c>
    </row>
    <row r="20" spans="1:9" ht="30" customHeight="1" x14ac:dyDescent="0.2">
      <c r="A20" s="249" t="s">
        <v>26</v>
      </c>
      <c r="B20" s="250"/>
      <c r="C20" s="250"/>
      <c r="D20" s="251"/>
      <c r="E20" s="293">
        <v>51611.21</v>
      </c>
      <c r="F20" s="293">
        <v>59719.839999999997</v>
      </c>
      <c r="G20" s="293">
        <v>65306.06</v>
      </c>
      <c r="H20" s="293">
        <v>62044.01</v>
      </c>
      <c r="I20" s="293">
        <v>63178.07</v>
      </c>
    </row>
    <row r="21" spans="1:9" ht="30" customHeight="1" x14ac:dyDescent="0.2">
      <c r="A21" s="255" t="s">
        <v>27</v>
      </c>
      <c r="B21" s="256"/>
      <c r="C21" s="256"/>
      <c r="D21" s="257"/>
      <c r="E21" s="293">
        <v>14125</v>
      </c>
      <c r="F21" s="293">
        <v>16135.1</v>
      </c>
      <c r="G21" s="293">
        <v>27783.71</v>
      </c>
      <c r="H21" s="293">
        <v>26763.67</v>
      </c>
      <c r="I21" s="293">
        <v>32876.629999999997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d'Anhee</v>
      </c>
      <c r="F1" s="185"/>
      <c r="G1" s="185"/>
      <c r="H1" s="185"/>
      <c r="I1" s="117" t="str">
        <f>Coordonnées!$U$1</f>
        <v>Code INS</v>
      </c>
      <c r="J1" s="154">
        <f>Coordonnées!$V$1</f>
        <v>91005</v>
      </c>
    </row>
    <row r="2" spans="1:10" ht="16.149999999999999" customHeight="1" x14ac:dyDescent="0.2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 x14ac:dyDescent="0.2">
      <c r="A5" s="15"/>
      <c r="E5" s="263" t="s">
        <v>70</v>
      </c>
      <c r="F5" s="264"/>
      <c r="G5" s="264"/>
      <c r="H5" s="264"/>
      <c r="I5" s="264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 x14ac:dyDescent="0.2">
      <c r="A8" s="260" t="s">
        <v>35</v>
      </c>
      <c r="B8" s="261"/>
      <c r="C8" s="261"/>
      <c r="D8" s="262"/>
      <c r="E8" s="293">
        <v>7335423.2400000002</v>
      </c>
      <c r="F8" s="293">
        <v>10189612.060000001</v>
      </c>
      <c r="G8" s="293">
        <v>10706984.58</v>
      </c>
      <c r="H8" s="293">
        <v>11184116.48</v>
      </c>
      <c r="I8" s="293">
        <v>11829203.359999999</v>
      </c>
    </row>
    <row r="9" spans="1:10" ht="30" customHeight="1" x14ac:dyDescent="0.2">
      <c r="A9" s="249" t="s">
        <v>18</v>
      </c>
      <c r="B9" s="250"/>
      <c r="C9" s="250"/>
      <c r="D9" s="251"/>
      <c r="E9" s="293">
        <v>457362.89</v>
      </c>
      <c r="F9" s="293">
        <v>120066.99</v>
      </c>
      <c r="G9" s="293">
        <v>391585.68</v>
      </c>
      <c r="H9" s="293">
        <v>656925</v>
      </c>
      <c r="I9" s="293">
        <v>320120.69</v>
      </c>
    </row>
    <row r="10" spans="1:10" ht="30" customHeight="1" x14ac:dyDescent="0.2">
      <c r="A10" s="249" t="s">
        <v>19</v>
      </c>
      <c r="B10" s="250"/>
      <c r="C10" s="250"/>
      <c r="D10" s="251"/>
      <c r="E10" s="293">
        <v>13434</v>
      </c>
      <c r="F10" s="293">
        <v>13434</v>
      </c>
      <c r="G10" s="293">
        <v>15248</v>
      </c>
      <c r="H10" s="293">
        <v>17338</v>
      </c>
      <c r="I10" s="293">
        <v>13700</v>
      </c>
    </row>
    <row r="11" spans="1:10" ht="30" customHeight="1" x14ac:dyDescent="0.2">
      <c r="A11" s="249" t="s">
        <v>20</v>
      </c>
      <c r="B11" s="250"/>
      <c r="C11" s="250"/>
      <c r="D11" s="251"/>
      <c r="E11" s="293">
        <v>296282.81</v>
      </c>
      <c r="F11" s="293">
        <v>51909.39</v>
      </c>
      <c r="G11" s="293">
        <v>52009.39</v>
      </c>
      <c r="H11" s="293">
        <v>122997.2</v>
      </c>
      <c r="I11" s="293">
        <v>237050</v>
      </c>
    </row>
    <row r="12" spans="1:10" ht="30" customHeight="1" x14ac:dyDescent="0.2">
      <c r="A12" s="249" t="s">
        <v>28</v>
      </c>
      <c r="B12" s="250"/>
      <c r="C12" s="250"/>
      <c r="D12" s="251"/>
      <c r="E12" s="293">
        <v>226720.71</v>
      </c>
      <c r="F12" s="293">
        <v>227991.24</v>
      </c>
      <c r="G12" s="293">
        <v>250321.2</v>
      </c>
      <c r="H12" s="293">
        <v>260430.93</v>
      </c>
      <c r="I12" s="293">
        <v>258768.78</v>
      </c>
    </row>
    <row r="13" spans="1:10" ht="30" customHeight="1" x14ac:dyDescent="0.2">
      <c r="A13" s="249" t="s">
        <v>21</v>
      </c>
      <c r="B13" s="250"/>
      <c r="C13" s="250"/>
      <c r="D13" s="251"/>
      <c r="E13" s="293">
        <v>77500</v>
      </c>
      <c r="F13" s="293">
        <v>91439</v>
      </c>
      <c r="G13" s="293">
        <v>88321.74</v>
      </c>
      <c r="H13" s="293">
        <v>70929.570000000007</v>
      </c>
      <c r="I13" s="293">
        <v>131445</v>
      </c>
    </row>
    <row r="14" spans="1:10" ht="30" customHeight="1" x14ac:dyDescent="0.2">
      <c r="A14" s="249" t="s">
        <v>22</v>
      </c>
      <c r="B14" s="250"/>
      <c r="C14" s="250"/>
      <c r="D14" s="251"/>
      <c r="E14" s="293">
        <v>417962.3</v>
      </c>
      <c r="F14" s="293">
        <v>330953.46000000002</v>
      </c>
      <c r="G14" s="293">
        <v>367687.96</v>
      </c>
      <c r="H14" s="293">
        <v>345390.53</v>
      </c>
      <c r="I14" s="293">
        <v>369117.53</v>
      </c>
    </row>
    <row r="15" spans="1:10" ht="30" customHeight="1" x14ac:dyDescent="0.2">
      <c r="A15" s="249" t="s">
        <v>23</v>
      </c>
      <c r="B15" s="250"/>
      <c r="C15" s="250"/>
      <c r="D15" s="251"/>
      <c r="E15" s="293">
        <v>69282.429999999993</v>
      </c>
      <c r="F15" s="293">
        <v>67928.36</v>
      </c>
      <c r="G15" s="293">
        <v>83884</v>
      </c>
      <c r="H15" s="293">
        <v>69650</v>
      </c>
      <c r="I15" s="293">
        <v>73300</v>
      </c>
    </row>
    <row r="16" spans="1:10" ht="30" customHeight="1" x14ac:dyDescent="0.2">
      <c r="A16" s="252" t="s">
        <v>32</v>
      </c>
      <c r="B16" s="253"/>
      <c r="C16" s="253"/>
      <c r="D16" s="254"/>
      <c r="E16" s="293">
        <v>300</v>
      </c>
      <c r="F16" s="293">
        <v>300</v>
      </c>
      <c r="G16" s="293">
        <v>300</v>
      </c>
      <c r="H16" s="293">
        <v>500</v>
      </c>
      <c r="I16" s="293">
        <v>500</v>
      </c>
    </row>
    <row r="17" spans="1:9" ht="30" customHeight="1" x14ac:dyDescent="0.2">
      <c r="A17" s="249" t="s">
        <v>31</v>
      </c>
      <c r="B17" s="250"/>
      <c r="C17" s="250"/>
      <c r="D17" s="251"/>
      <c r="E17" s="293">
        <v>0</v>
      </c>
      <c r="F17" s="293">
        <v>0</v>
      </c>
      <c r="G17" s="293">
        <v>0</v>
      </c>
      <c r="H17" s="293">
        <v>0</v>
      </c>
      <c r="I17" s="293">
        <v>0</v>
      </c>
    </row>
    <row r="18" spans="1:9" ht="30" customHeight="1" x14ac:dyDescent="0.2">
      <c r="A18" s="249" t="s">
        <v>24</v>
      </c>
      <c r="B18" s="250"/>
      <c r="C18" s="250"/>
      <c r="D18" s="251"/>
      <c r="E18" s="293">
        <v>81857.490000000005</v>
      </c>
      <c r="F18" s="293">
        <v>81000</v>
      </c>
      <c r="G18" s="293">
        <v>109981.36</v>
      </c>
      <c r="H18" s="293">
        <v>116036.11</v>
      </c>
      <c r="I18" s="293">
        <v>114000</v>
      </c>
    </row>
    <row r="19" spans="1:9" ht="30" customHeight="1" x14ac:dyDescent="0.2">
      <c r="A19" s="252" t="s">
        <v>25</v>
      </c>
      <c r="B19" s="253"/>
      <c r="C19" s="253"/>
      <c r="D19" s="254"/>
      <c r="E19" s="293">
        <v>25194</v>
      </c>
      <c r="F19" s="293">
        <v>28194</v>
      </c>
      <c r="G19" s="293">
        <v>61303.23</v>
      </c>
      <c r="H19" s="293">
        <v>56158</v>
      </c>
      <c r="I19" s="293">
        <v>34910</v>
      </c>
    </row>
    <row r="20" spans="1:9" ht="30" customHeight="1" x14ac:dyDescent="0.2">
      <c r="A20" s="249" t="s">
        <v>26</v>
      </c>
      <c r="B20" s="250"/>
      <c r="C20" s="250"/>
      <c r="D20" s="251"/>
      <c r="E20" s="293">
        <v>36071.25</v>
      </c>
      <c r="F20" s="293">
        <v>14638.92</v>
      </c>
      <c r="G20" s="293">
        <v>16126.8</v>
      </c>
      <c r="H20" s="293">
        <v>16114.72</v>
      </c>
      <c r="I20" s="293">
        <v>11602.62</v>
      </c>
    </row>
    <row r="21" spans="1:9" ht="30" customHeight="1" x14ac:dyDescent="0.2">
      <c r="A21" s="255" t="s">
        <v>27</v>
      </c>
      <c r="B21" s="256"/>
      <c r="C21" s="256"/>
      <c r="D21" s="257"/>
      <c r="E21" s="293">
        <v>4650</v>
      </c>
      <c r="F21" s="293">
        <v>4650</v>
      </c>
      <c r="G21" s="293">
        <v>2650</v>
      </c>
      <c r="H21" s="293">
        <v>2650</v>
      </c>
      <c r="I21" s="293">
        <v>2650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d'Anhee</v>
      </c>
      <c r="F1" s="185"/>
      <c r="G1" s="185"/>
      <c r="H1" s="185"/>
      <c r="I1" s="117" t="str">
        <f>Coordonnées!$U$1</f>
        <v>Code INS</v>
      </c>
      <c r="J1" s="154">
        <f>Coordonnées!$V$1</f>
        <v>91005</v>
      </c>
    </row>
    <row r="2" spans="1:10" ht="16.149999999999999" customHeight="1" x14ac:dyDescent="0.2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I3" s="167" t="str">
        <f>Coordonnées!$U$3</f>
        <v>Version:</v>
      </c>
      <c r="J3" s="6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 x14ac:dyDescent="0.2">
      <c r="A5" s="15"/>
      <c r="E5" s="265" t="s">
        <v>71</v>
      </c>
      <c r="F5" s="266"/>
      <c r="G5" s="266"/>
      <c r="H5" s="266"/>
      <c r="I5" s="266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 x14ac:dyDescent="0.2">
      <c r="A8" s="260" t="s">
        <v>35</v>
      </c>
      <c r="B8" s="261"/>
      <c r="C8" s="261"/>
      <c r="D8" s="262"/>
      <c r="E8" s="293">
        <v>60000</v>
      </c>
      <c r="F8" s="293">
        <v>0</v>
      </c>
      <c r="G8" s="293">
        <v>44982</v>
      </c>
      <c r="H8" s="293">
        <v>60000</v>
      </c>
      <c r="I8" s="293">
        <v>696780.2</v>
      </c>
    </row>
    <row r="9" spans="1:10" ht="30" customHeight="1" x14ac:dyDescent="0.2">
      <c r="A9" s="249" t="s">
        <v>18</v>
      </c>
      <c r="B9" s="250"/>
      <c r="C9" s="250"/>
      <c r="D9" s="251"/>
      <c r="E9" s="293">
        <v>171500</v>
      </c>
      <c r="F9" s="293">
        <v>175000</v>
      </c>
      <c r="G9" s="293">
        <v>122000</v>
      </c>
      <c r="H9" s="293">
        <v>410000</v>
      </c>
      <c r="I9" s="293">
        <v>155000</v>
      </c>
    </row>
    <row r="10" spans="1:10" ht="30" customHeight="1" x14ac:dyDescent="0.2">
      <c r="A10" s="249" t="s">
        <v>19</v>
      </c>
      <c r="B10" s="250"/>
      <c r="C10" s="250"/>
      <c r="D10" s="251"/>
      <c r="E10" s="293">
        <v>25000</v>
      </c>
      <c r="F10" s="293">
        <v>25000</v>
      </c>
      <c r="G10" s="293">
        <v>25000</v>
      </c>
      <c r="H10" s="293">
        <v>25000</v>
      </c>
      <c r="I10" s="293">
        <v>25000</v>
      </c>
    </row>
    <row r="11" spans="1:10" ht="30" customHeight="1" x14ac:dyDescent="0.2">
      <c r="A11" s="249" t="s">
        <v>20</v>
      </c>
      <c r="B11" s="250"/>
      <c r="C11" s="250"/>
      <c r="D11" s="251"/>
      <c r="E11" s="293">
        <v>1544500</v>
      </c>
      <c r="F11" s="293">
        <v>1513500</v>
      </c>
      <c r="G11" s="293">
        <v>4368000</v>
      </c>
      <c r="H11" s="293">
        <v>554000</v>
      </c>
      <c r="I11" s="293">
        <v>100000</v>
      </c>
    </row>
    <row r="12" spans="1:10" ht="30" customHeight="1" x14ac:dyDescent="0.2">
      <c r="A12" s="249" t="s">
        <v>28</v>
      </c>
      <c r="B12" s="250"/>
      <c r="C12" s="250"/>
      <c r="D12" s="251"/>
      <c r="E12" s="293">
        <v>2786000</v>
      </c>
      <c r="F12" s="293">
        <v>60000</v>
      </c>
      <c r="G12" s="293">
        <v>990000</v>
      </c>
      <c r="H12" s="293">
        <v>1035000</v>
      </c>
      <c r="I12" s="293">
        <v>0</v>
      </c>
    </row>
    <row r="13" spans="1:10" ht="30" customHeight="1" x14ac:dyDescent="0.2">
      <c r="A13" s="249" t="s">
        <v>21</v>
      </c>
      <c r="B13" s="250"/>
      <c r="C13" s="250"/>
      <c r="D13" s="251"/>
      <c r="E13" s="293">
        <v>0</v>
      </c>
      <c r="F13" s="293">
        <v>0</v>
      </c>
      <c r="G13" s="293">
        <v>0</v>
      </c>
      <c r="H13" s="293">
        <v>0</v>
      </c>
      <c r="I13" s="293">
        <v>0</v>
      </c>
    </row>
    <row r="14" spans="1:10" ht="30" customHeight="1" x14ac:dyDescent="0.2">
      <c r="A14" s="249" t="s">
        <v>22</v>
      </c>
      <c r="B14" s="250"/>
      <c r="C14" s="250"/>
      <c r="D14" s="251"/>
      <c r="E14" s="293">
        <v>80000</v>
      </c>
      <c r="F14" s="293">
        <v>10000</v>
      </c>
      <c r="G14" s="293">
        <v>15000</v>
      </c>
      <c r="H14" s="293">
        <v>473000</v>
      </c>
      <c r="I14" s="293">
        <v>10000</v>
      </c>
    </row>
    <row r="15" spans="1:10" ht="30" customHeight="1" x14ac:dyDescent="0.2">
      <c r="A15" s="249" t="s">
        <v>23</v>
      </c>
      <c r="B15" s="250"/>
      <c r="C15" s="250"/>
      <c r="D15" s="251"/>
      <c r="E15" s="293">
        <v>285000</v>
      </c>
      <c r="F15" s="293">
        <v>45000</v>
      </c>
      <c r="G15" s="293">
        <v>65000</v>
      </c>
      <c r="H15" s="293">
        <v>60000</v>
      </c>
      <c r="I15" s="293">
        <v>50000</v>
      </c>
    </row>
    <row r="16" spans="1:10" ht="30" customHeight="1" x14ac:dyDescent="0.2">
      <c r="A16" s="252" t="s">
        <v>32</v>
      </c>
      <c r="B16" s="253"/>
      <c r="C16" s="253"/>
      <c r="D16" s="254"/>
      <c r="E16" s="293">
        <v>0</v>
      </c>
      <c r="F16" s="293">
        <v>0</v>
      </c>
      <c r="G16" s="293">
        <v>0</v>
      </c>
      <c r="H16" s="293">
        <v>0</v>
      </c>
      <c r="I16" s="293">
        <v>0</v>
      </c>
    </row>
    <row r="17" spans="1:9" ht="30" customHeight="1" x14ac:dyDescent="0.2">
      <c r="A17" s="249" t="s">
        <v>31</v>
      </c>
      <c r="B17" s="250"/>
      <c r="C17" s="250"/>
      <c r="D17" s="251"/>
      <c r="E17" s="293">
        <v>10000</v>
      </c>
      <c r="F17" s="293">
        <v>10000</v>
      </c>
      <c r="G17" s="293">
        <v>10000</v>
      </c>
      <c r="H17" s="293">
        <v>18000</v>
      </c>
      <c r="I17" s="293">
        <v>10000</v>
      </c>
    </row>
    <row r="18" spans="1:9" ht="30" customHeight="1" x14ac:dyDescent="0.2">
      <c r="A18" s="249" t="s">
        <v>24</v>
      </c>
      <c r="B18" s="250"/>
      <c r="C18" s="250"/>
      <c r="D18" s="251"/>
      <c r="E18" s="293">
        <v>0</v>
      </c>
      <c r="F18" s="293">
        <v>4000</v>
      </c>
      <c r="G18" s="293">
        <v>0</v>
      </c>
      <c r="H18" s="293">
        <v>60000</v>
      </c>
      <c r="I18" s="293">
        <v>0</v>
      </c>
    </row>
    <row r="19" spans="1:9" ht="30" customHeight="1" x14ac:dyDescent="0.2">
      <c r="A19" s="252" t="s">
        <v>25</v>
      </c>
      <c r="B19" s="253"/>
      <c r="C19" s="253"/>
      <c r="D19" s="254"/>
      <c r="E19" s="293">
        <v>413000</v>
      </c>
      <c r="F19" s="293">
        <v>353000</v>
      </c>
      <c r="G19" s="293">
        <v>87000</v>
      </c>
      <c r="H19" s="293">
        <v>417000</v>
      </c>
      <c r="I19" s="293">
        <v>393000</v>
      </c>
    </row>
    <row r="20" spans="1:9" ht="30" customHeight="1" x14ac:dyDescent="0.2">
      <c r="A20" s="249" t="s">
        <v>26</v>
      </c>
      <c r="B20" s="250"/>
      <c r="C20" s="250"/>
      <c r="D20" s="251"/>
      <c r="E20" s="293">
        <v>20000</v>
      </c>
      <c r="F20" s="293">
        <v>20000</v>
      </c>
      <c r="G20" s="293">
        <v>20000</v>
      </c>
      <c r="H20" s="293">
        <v>10000</v>
      </c>
      <c r="I20" s="293">
        <v>0</v>
      </c>
    </row>
    <row r="21" spans="1:9" ht="30" customHeight="1" x14ac:dyDescent="0.2">
      <c r="A21" s="255" t="s">
        <v>27</v>
      </c>
      <c r="B21" s="256"/>
      <c r="C21" s="256"/>
      <c r="D21" s="257"/>
      <c r="E21" s="293">
        <v>0</v>
      </c>
      <c r="F21" s="293">
        <v>0</v>
      </c>
      <c r="G21" s="293">
        <v>0</v>
      </c>
      <c r="H21" s="293">
        <v>100000</v>
      </c>
      <c r="I21" s="29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d'Anhee</v>
      </c>
      <c r="F1" s="185"/>
      <c r="G1" s="185"/>
      <c r="H1" s="185"/>
      <c r="I1" s="117" t="str">
        <f>Coordonnées!$U$1</f>
        <v>Code INS</v>
      </c>
      <c r="J1" s="154">
        <f>Coordonnées!$V$1</f>
        <v>91005</v>
      </c>
    </row>
    <row r="2" spans="1:10" ht="16.149999999999999" customHeight="1" x14ac:dyDescent="0.2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2026</v>
      </c>
    </row>
    <row r="3" spans="1:10" s="66" customFormat="1" ht="27" customHeight="1" x14ac:dyDescent="0.2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 x14ac:dyDescent="0.2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 x14ac:dyDescent="0.2">
      <c r="A5" s="15"/>
      <c r="E5" s="267" t="s">
        <v>72</v>
      </c>
      <c r="F5" s="268"/>
      <c r="G5" s="268"/>
      <c r="H5" s="268"/>
      <c r="I5" s="268"/>
    </row>
    <row r="6" spans="1:10" ht="17.649999999999999" customHeight="1" x14ac:dyDescent="0.2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 x14ac:dyDescent="0.2">
      <c r="A7" s="15"/>
      <c r="E7" s="58">
        <f>F7-1</f>
        <v>2022</v>
      </c>
      <c r="F7" s="58">
        <f>G7-1</f>
        <v>2023</v>
      </c>
      <c r="G7" s="58">
        <f>H7-1</f>
        <v>2024</v>
      </c>
      <c r="H7" s="58">
        <f>I7-1</f>
        <v>2025</v>
      </c>
      <c r="I7" s="58">
        <f>J2</f>
        <v>2026</v>
      </c>
    </row>
    <row r="8" spans="1:10" ht="30" customHeight="1" x14ac:dyDescent="0.2">
      <c r="A8" s="260" t="s">
        <v>35</v>
      </c>
      <c r="B8" s="261"/>
      <c r="C8" s="261"/>
      <c r="D8" s="262"/>
      <c r="E8" s="293">
        <v>203038</v>
      </c>
      <c r="F8" s="293">
        <v>82800</v>
      </c>
      <c r="G8" s="293">
        <v>1213256.82</v>
      </c>
      <c r="H8" s="293">
        <v>347000</v>
      </c>
      <c r="I8" s="293">
        <v>1174780.2</v>
      </c>
    </row>
    <row r="9" spans="1:10" ht="30" customHeight="1" x14ac:dyDescent="0.2">
      <c r="A9" s="249" t="s">
        <v>18</v>
      </c>
      <c r="B9" s="250"/>
      <c r="C9" s="250"/>
      <c r="D9" s="251"/>
      <c r="E9" s="293">
        <v>132500</v>
      </c>
      <c r="F9" s="293">
        <v>162500</v>
      </c>
      <c r="G9" s="293">
        <v>139482</v>
      </c>
      <c r="H9" s="293">
        <v>462500</v>
      </c>
      <c r="I9" s="293">
        <v>120000</v>
      </c>
    </row>
    <row r="10" spans="1:10" ht="30" customHeight="1" x14ac:dyDescent="0.2">
      <c r="A10" s="249" t="s">
        <v>19</v>
      </c>
      <c r="B10" s="250"/>
      <c r="C10" s="250"/>
      <c r="D10" s="251"/>
      <c r="E10" s="293">
        <v>25000</v>
      </c>
      <c r="F10" s="293">
        <v>25000</v>
      </c>
      <c r="G10" s="293">
        <v>25000</v>
      </c>
      <c r="H10" s="293">
        <v>25000</v>
      </c>
      <c r="I10" s="293">
        <v>25000</v>
      </c>
    </row>
    <row r="11" spans="1:10" ht="30" customHeight="1" x14ac:dyDescent="0.2">
      <c r="A11" s="249" t="s">
        <v>20</v>
      </c>
      <c r="B11" s="250"/>
      <c r="C11" s="250"/>
      <c r="D11" s="251"/>
      <c r="E11" s="293">
        <v>1527102</v>
      </c>
      <c r="F11" s="293">
        <v>1466700</v>
      </c>
      <c r="G11" s="293">
        <v>3200743.18</v>
      </c>
      <c r="H11" s="293">
        <v>541000</v>
      </c>
      <c r="I11" s="293">
        <v>75000</v>
      </c>
    </row>
    <row r="12" spans="1:10" ht="30" customHeight="1" x14ac:dyDescent="0.2">
      <c r="A12" s="249" t="s">
        <v>28</v>
      </c>
      <c r="B12" s="250"/>
      <c r="C12" s="250"/>
      <c r="D12" s="251"/>
      <c r="E12" s="293">
        <v>2786000</v>
      </c>
      <c r="F12" s="293">
        <v>60000</v>
      </c>
      <c r="G12" s="293">
        <v>990000</v>
      </c>
      <c r="H12" s="293">
        <v>1035000</v>
      </c>
      <c r="I12" s="293">
        <v>0</v>
      </c>
    </row>
    <row r="13" spans="1:10" ht="30" customHeight="1" x14ac:dyDescent="0.2">
      <c r="A13" s="249" t="s">
        <v>21</v>
      </c>
      <c r="B13" s="250"/>
      <c r="C13" s="250"/>
      <c r="D13" s="251"/>
      <c r="E13" s="293">
        <v>0</v>
      </c>
      <c r="F13" s="293">
        <v>0</v>
      </c>
      <c r="G13" s="293">
        <v>0</v>
      </c>
      <c r="H13" s="293">
        <v>0</v>
      </c>
      <c r="I13" s="293">
        <v>0</v>
      </c>
    </row>
    <row r="14" spans="1:10" ht="30" customHeight="1" x14ac:dyDescent="0.2">
      <c r="A14" s="249" t="s">
        <v>22</v>
      </c>
      <c r="B14" s="250"/>
      <c r="C14" s="250"/>
      <c r="D14" s="251"/>
      <c r="E14" s="293">
        <v>56860</v>
      </c>
      <c r="F14" s="293">
        <v>10000</v>
      </c>
      <c r="G14" s="293">
        <v>10000</v>
      </c>
      <c r="H14" s="293">
        <v>463000</v>
      </c>
      <c r="I14" s="293">
        <v>0</v>
      </c>
    </row>
    <row r="15" spans="1:10" ht="30" customHeight="1" x14ac:dyDescent="0.2">
      <c r="A15" s="249" t="s">
        <v>23</v>
      </c>
      <c r="B15" s="250"/>
      <c r="C15" s="250"/>
      <c r="D15" s="251"/>
      <c r="E15" s="293">
        <v>255000</v>
      </c>
      <c r="F15" s="293">
        <v>96970.25</v>
      </c>
      <c r="G15" s="293">
        <v>65000</v>
      </c>
      <c r="H15" s="293">
        <v>60000</v>
      </c>
      <c r="I15" s="293">
        <v>20000</v>
      </c>
    </row>
    <row r="16" spans="1:10" ht="30" customHeight="1" x14ac:dyDescent="0.2">
      <c r="A16" s="252" t="s">
        <v>32</v>
      </c>
      <c r="B16" s="253"/>
      <c r="C16" s="253"/>
      <c r="D16" s="254"/>
      <c r="E16" s="293">
        <v>0</v>
      </c>
      <c r="F16" s="293">
        <v>0</v>
      </c>
      <c r="G16" s="293">
        <v>0</v>
      </c>
      <c r="H16" s="293">
        <v>0</v>
      </c>
      <c r="I16" s="293">
        <v>0</v>
      </c>
    </row>
    <row r="17" spans="1:9" ht="30" customHeight="1" x14ac:dyDescent="0.2">
      <c r="A17" s="249" t="s">
        <v>31</v>
      </c>
      <c r="B17" s="250"/>
      <c r="C17" s="250"/>
      <c r="D17" s="251"/>
      <c r="E17" s="293">
        <v>0</v>
      </c>
      <c r="F17" s="293">
        <v>10000</v>
      </c>
      <c r="G17" s="293">
        <v>10000</v>
      </c>
      <c r="H17" s="293">
        <v>18000</v>
      </c>
      <c r="I17" s="293">
        <v>0</v>
      </c>
    </row>
    <row r="18" spans="1:9" ht="30" customHeight="1" x14ac:dyDescent="0.2">
      <c r="A18" s="249" t="s">
        <v>24</v>
      </c>
      <c r="B18" s="250"/>
      <c r="C18" s="250"/>
      <c r="D18" s="251"/>
      <c r="E18" s="293">
        <v>0</v>
      </c>
      <c r="F18" s="293">
        <v>4000</v>
      </c>
      <c r="G18" s="293">
        <v>0</v>
      </c>
      <c r="H18" s="293">
        <v>60000</v>
      </c>
      <c r="I18" s="293">
        <v>0</v>
      </c>
    </row>
    <row r="19" spans="1:9" ht="30" customHeight="1" x14ac:dyDescent="0.2">
      <c r="A19" s="252" t="s">
        <v>25</v>
      </c>
      <c r="B19" s="253"/>
      <c r="C19" s="253"/>
      <c r="D19" s="254"/>
      <c r="E19" s="293">
        <v>389500</v>
      </c>
      <c r="F19" s="293">
        <v>339500</v>
      </c>
      <c r="G19" s="293">
        <v>73500</v>
      </c>
      <c r="H19" s="293">
        <v>110500</v>
      </c>
      <c r="I19" s="293">
        <v>25000</v>
      </c>
    </row>
    <row r="20" spans="1:9" ht="30" customHeight="1" x14ac:dyDescent="0.2">
      <c r="A20" s="249" t="s">
        <v>26</v>
      </c>
      <c r="B20" s="250"/>
      <c r="C20" s="250"/>
      <c r="D20" s="251"/>
      <c r="E20" s="293">
        <v>20000</v>
      </c>
      <c r="F20" s="293">
        <v>20000</v>
      </c>
      <c r="G20" s="293">
        <v>20000</v>
      </c>
      <c r="H20" s="293">
        <v>0</v>
      </c>
      <c r="I20" s="293">
        <v>0</v>
      </c>
    </row>
    <row r="21" spans="1:9" ht="30" customHeight="1" x14ac:dyDescent="0.2">
      <c r="A21" s="255" t="s">
        <v>27</v>
      </c>
      <c r="B21" s="256"/>
      <c r="C21" s="256"/>
      <c r="D21" s="257"/>
      <c r="E21" s="293">
        <v>0</v>
      </c>
      <c r="F21" s="293">
        <v>0</v>
      </c>
      <c r="G21" s="293">
        <v>0</v>
      </c>
      <c r="H21" s="293">
        <v>100000</v>
      </c>
      <c r="I21" s="29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d'Anhee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6"/>
      <c r="W1" s="144"/>
      <c r="X1" s="117" t="str">
        <f>Coordonnées!$U$1</f>
        <v>Code INS</v>
      </c>
      <c r="Y1" s="154">
        <f>Coordonnées!$V$1</f>
        <v>91005</v>
      </c>
    </row>
    <row r="2" spans="1:25" x14ac:dyDescent="0.2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7"/>
      <c r="W2" s="145"/>
      <c r="X2" s="118" t="str">
        <f>Coordonnées!$U$2</f>
        <v>Exercice:</v>
      </c>
      <c r="Y2" s="155">
        <f>Coordonnées!$V$2</f>
        <v>2026</v>
      </c>
    </row>
    <row r="3" spans="1:25" x14ac:dyDescent="0.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X3" s="113" t="str">
        <f>Coordonnées!$U$3</f>
        <v>Version:</v>
      </c>
      <c r="Y3" s="156">
        <f>Coordonnées!$V$3</f>
        <v>2</v>
      </c>
    </row>
    <row r="4" spans="1:25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  <c r="T5" s="18"/>
      <c r="U5" s="18"/>
      <c r="V5" s="18"/>
    </row>
    <row r="6" spans="1:25" ht="16.149999999999999" customHeight="1" x14ac:dyDescent="0.2">
      <c r="A6" s="14" t="s">
        <v>37</v>
      </c>
      <c r="B6" s="13"/>
      <c r="C6" s="13"/>
      <c r="D6" s="13"/>
      <c r="E6" s="13"/>
      <c r="F6" s="36"/>
      <c r="G6" s="18"/>
      <c r="H6" s="18"/>
      <c r="I6" s="18"/>
      <c r="J6" s="18"/>
      <c r="K6" s="18"/>
      <c r="L6" s="18"/>
      <c r="M6" s="36"/>
      <c r="N6" s="36"/>
      <c r="O6" s="36"/>
      <c r="P6" s="36"/>
      <c r="Q6" s="18"/>
      <c r="R6" s="18"/>
      <c r="S6" s="18"/>
      <c r="T6" s="18"/>
      <c r="U6" s="18"/>
      <c r="V6" s="18"/>
    </row>
    <row r="7" spans="1:25" ht="16.899999999999999" customHeight="1" x14ac:dyDescent="0.2">
      <c r="A7" s="53"/>
      <c r="B7" s="54"/>
      <c r="C7" s="54"/>
      <c r="D7" s="54"/>
      <c r="E7" s="54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55"/>
      <c r="S7" s="55"/>
      <c r="T7" s="55"/>
      <c r="U7" s="55"/>
      <c r="V7" s="55"/>
    </row>
    <row r="8" spans="1:25" ht="16.899999999999999" customHeight="1" x14ac:dyDescent="0.2">
      <c r="A8" s="43"/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</row>
    <row r="9" spans="1:25" ht="16.899999999999999" customHeight="1" x14ac:dyDescent="0.2">
      <c r="A9" s="43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7"/>
    </row>
    <row r="10" spans="1:25" ht="16.899999999999999" customHeight="1" x14ac:dyDescent="0.2">
      <c r="A10" s="43"/>
      <c r="B10" s="125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7"/>
    </row>
    <row r="11" spans="1:25" ht="16.899999999999999" customHeight="1" x14ac:dyDescent="0.2">
      <c r="A11" s="43"/>
      <c r="B11" s="125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7"/>
    </row>
    <row r="12" spans="1:25" ht="16.899999999999999" customHeight="1" x14ac:dyDescent="0.2">
      <c r="A12" s="43"/>
      <c r="B12" s="125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7"/>
    </row>
    <row r="13" spans="1:25" ht="16.899999999999999" customHeight="1" x14ac:dyDescent="0.2">
      <c r="A13" s="43"/>
      <c r="B13" s="125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7"/>
    </row>
    <row r="14" spans="1:25" ht="16.899999999999999" customHeight="1" x14ac:dyDescent="0.2">
      <c r="A14" s="43"/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7"/>
    </row>
    <row r="15" spans="1:25" ht="16.899999999999999" customHeight="1" x14ac:dyDescent="0.2">
      <c r="A15" s="49"/>
      <c r="B15" s="134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6"/>
    </row>
    <row r="16" spans="1:25" ht="16.899999999999999" customHeight="1" x14ac:dyDescent="0.2">
      <c r="A16" s="43"/>
      <c r="B16" s="125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7"/>
    </row>
    <row r="17" spans="1:24" ht="16.899999999999999" customHeight="1" x14ac:dyDescent="0.2">
      <c r="A17" s="43"/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7"/>
    </row>
    <row r="18" spans="1:24" ht="16.899999999999999" customHeight="1" x14ac:dyDescent="0.2">
      <c r="A18" s="43"/>
      <c r="B18" s="125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7"/>
    </row>
    <row r="19" spans="1:24" s="46" customFormat="1" ht="16.899999999999999" customHeight="1" x14ac:dyDescent="0.2">
      <c r="A19" s="49"/>
      <c r="B19" s="134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6"/>
    </row>
    <row r="20" spans="1:24" s="46" customFormat="1" ht="16.899999999999999" customHeight="1" x14ac:dyDescent="0.2">
      <c r="A20" s="49"/>
      <c r="B20" s="134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6"/>
    </row>
    <row r="21" spans="1:24" ht="16.899999999999999" customHeight="1" x14ac:dyDescent="0.2">
      <c r="A21" s="43"/>
      <c r="B21" s="125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7"/>
    </row>
    <row r="22" spans="1:24" ht="16.899999999999999" customHeight="1" x14ac:dyDescent="0.2">
      <c r="A22" s="43"/>
      <c r="B22" s="125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7"/>
    </row>
    <row r="23" spans="1:24" ht="16.899999999999999" customHeight="1" x14ac:dyDescent="0.2">
      <c r="A23" s="43"/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7"/>
    </row>
    <row r="24" spans="1:24" ht="16.899999999999999" customHeight="1" x14ac:dyDescent="0.2">
      <c r="A24" s="43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7"/>
    </row>
    <row r="25" spans="1:24" ht="16.899999999999999" customHeight="1" x14ac:dyDescent="0.2">
      <c r="A25" s="43"/>
      <c r="B25" s="125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7"/>
    </row>
    <row r="26" spans="1:24" ht="16.899999999999999" customHeight="1" x14ac:dyDescent="0.2">
      <c r="A26" s="43"/>
      <c r="B26" s="125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7"/>
    </row>
    <row r="27" spans="1:24" ht="16.899999999999999" customHeight="1" x14ac:dyDescent="0.2">
      <c r="A27" s="51"/>
      <c r="B27" s="128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30"/>
    </row>
    <row r="28" spans="1:24" ht="16.899999999999999" customHeight="1" x14ac:dyDescent="0.2">
      <c r="A28" s="43"/>
      <c r="B28" s="125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7"/>
    </row>
    <row r="29" spans="1:24" ht="16.899999999999999" customHeight="1" x14ac:dyDescent="0.2">
      <c r="A29" s="43"/>
      <c r="B29" s="125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7"/>
    </row>
    <row r="30" spans="1:24" s="46" customFormat="1" ht="16.899999999999999" customHeight="1" x14ac:dyDescent="0.2">
      <c r="A30" s="49"/>
      <c r="B30" s="13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6"/>
    </row>
    <row r="31" spans="1:24" ht="16.899999999999999" customHeight="1" x14ac:dyDescent="0.2">
      <c r="A31" s="43"/>
      <c r="B31" s="125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7"/>
    </row>
    <row r="32" spans="1:24" ht="16.899999999999999" customHeight="1" x14ac:dyDescent="0.2">
      <c r="A32" s="51"/>
      <c r="B32" s="128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30"/>
    </row>
    <row r="33" spans="1:24" ht="16.899999999999999" customHeight="1" x14ac:dyDescent="0.2">
      <c r="A33" s="51"/>
      <c r="B33" s="128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30"/>
    </row>
    <row r="34" spans="1:24" s="46" customFormat="1" ht="16.899999999999999" customHeight="1" x14ac:dyDescent="0.2">
      <c r="A34" s="49"/>
      <c r="B34" s="134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6"/>
    </row>
    <row r="35" spans="1:24" ht="16.899999999999999" customHeight="1" x14ac:dyDescent="0.2">
      <c r="A35" s="43"/>
      <c r="B35" s="125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7"/>
    </row>
    <row r="36" spans="1:24" ht="16.899999999999999" customHeight="1" x14ac:dyDescent="0.2">
      <c r="A36" s="52"/>
      <c r="B36" s="137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9"/>
    </row>
    <row r="37" spans="1:24" s="46" customFormat="1" ht="16.899999999999999" customHeight="1" x14ac:dyDescent="0.2">
      <c r="A37" s="49"/>
      <c r="B37" s="134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6"/>
    </row>
    <row r="38" spans="1:24" ht="16.899999999999999" customHeight="1" x14ac:dyDescent="0.2">
      <c r="A38" s="43"/>
      <c r="B38" s="125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7"/>
    </row>
    <row r="39" spans="1:24" ht="16.899999999999999" customHeight="1" x14ac:dyDescent="0.2">
      <c r="A39" s="43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7"/>
    </row>
    <row r="40" spans="1:24" ht="16.899999999999999" customHeight="1" x14ac:dyDescent="0.2">
      <c r="A40" s="4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7"/>
    </row>
    <row r="41" spans="1:24" ht="16.899999999999999" customHeight="1" x14ac:dyDescent="0.2">
      <c r="A41" s="43"/>
      <c r="B41" s="125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7"/>
    </row>
    <row r="42" spans="1:24" ht="16.899999999999999" customHeight="1" x14ac:dyDescent="0.2">
      <c r="A42" s="43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7"/>
    </row>
    <row r="43" spans="1:24" ht="16.899999999999999" customHeight="1" x14ac:dyDescent="0.2">
      <c r="A43" s="43"/>
      <c r="B43" s="125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7"/>
    </row>
    <row r="44" spans="1:24" ht="16.899999999999999" customHeight="1" x14ac:dyDescent="0.2">
      <c r="A44" s="51"/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30"/>
    </row>
    <row r="45" spans="1:24" ht="16.899999999999999" customHeight="1" x14ac:dyDescent="0.2">
      <c r="A45" s="47"/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3"/>
    </row>
    <row r="46" spans="1:24" ht="16.899999999999999" customHeight="1" x14ac:dyDescent="0.2">
      <c r="A46" s="43"/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7"/>
    </row>
    <row r="47" spans="1:24" ht="16.899999999999999" customHeight="1" x14ac:dyDescent="0.2">
      <c r="A47" s="43"/>
      <c r="B47" s="125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7"/>
    </row>
    <row r="48" spans="1:24" ht="16.899999999999999" customHeight="1" x14ac:dyDescent="0.2">
      <c r="A48" s="53"/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50"/>
    </row>
    <row r="49" spans="1:24" ht="16.899999999999999" customHeight="1" x14ac:dyDescent="0.2">
      <c r="A49" s="53"/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50"/>
    </row>
    <row r="50" spans="1:24" ht="16.899999999999999" customHeight="1" x14ac:dyDescent="0.2">
      <c r="A50" s="53"/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3"/>
    </row>
    <row r="51" spans="1:24" ht="16.899999999999999" customHeight="1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81" t="str">
        <f>Coordonnées!A1</f>
        <v>Synthèse du Budget</v>
      </c>
      <c r="B1" s="182"/>
      <c r="C1" s="182"/>
      <c r="D1" s="182"/>
      <c r="E1" s="182"/>
      <c r="F1" s="182"/>
      <c r="G1" s="185" t="str">
        <f>Coordonnées!G1</f>
        <v>Administration communale d'Anhee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4"/>
      <c r="W1" s="144"/>
      <c r="X1" s="117" t="str">
        <f>Coordonnées!$U$1</f>
        <v>Code INS</v>
      </c>
      <c r="Y1" s="154">
        <f>Coordonnées!$V$1</f>
        <v>91005</v>
      </c>
    </row>
    <row r="2" spans="1:25" x14ac:dyDescent="0.2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5"/>
      <c r="W2" s="145"/>
      <c r="X2" s="118" t="str">
        <f>Coordonnées!$U$2</f>
        <v>Exercice:</v>
      </c>
      <c r="Y2" s="155">
        <f>Coordonnées!$V$2</f>
        <v>2026</v>
      </c>
    </row>
    <row r="3" spans="1:25" x14ac:dyDescent="0.2">
      <c r="A3" s="74" t="str">
        <f>Coordonnées!A3</f>
        <v>Modèle officiel généré par l'application eComptes © SPW Intérieur et Action Sociale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P3" s="143"/>
      <c r="Q3" s="143"/>
      <c r="X3" s="113" t="str">
        <f>Coordonnées!$U$3</f>
        <v>Version:</v>
      </c>
      <c r="Y3" s="156">
        <f>Coordonnées!$V$3</f>
        <v>2</v>
      </c>
    </row>
    <row r="4" spans="1:25" ht="13.15" customHeight="1" x14ac:dyDescent="0.2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 x14ac:dyDescent="0.2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5" ht="16.149999999999999" customHeight="1" x14ac:dyDescent="0.2">
      <c r="A6" s="14" t="s">
        <v>38</v>
      </c>
      <c r="B6" s="71"/>
      <c r="C6" s="71"/>
      <c r="D6" s="71"/>
      <c r="E6" s="71"/>
      <c r="F6" s="20"/>
      <c r="G6" s="34"/>
      <c r="H6" s="34"/>
      <c r="I6" s="3"/>
      <c r="J6" s="3"/>
      <c r="K6" s="3"/>
      <c r="L6" s="3"/>
      <c r="M6" s="68"/>
      <c r="N6" s="68"/>
      <c r="O6" s="68"/>
      <c r="P6" s="68"/>
      <c r="Q6" s="3"/>
      <c r="R6" s="3"/>
      <c r="S6" s="3"/>
    </row>
    <row r="7" spans="1:25" ht="16.899999999999999" customHeight="1" x14ac:dyDescent="0.2">
      <c r="A7" s="15"/>
      <c r="B7" s="71"/>
      <c r="C7" s="71"/>
      <c r="D7" s="71"/>
      <c r="E7" s="71"/>
      <c r="F7" s="20"/>
      <c r="G7" s="20"/>
      <c r="H7" s="20"/>
      <c r="I7" s="68"/>
      <c r="J7" s="68"/>
      <c r="K7" s="68"/>
      <c r="L7" s="68"/>
      <c r="M7" s="68"/>
      <c r="N7" s="68"/>
      <c r="O7" s="68"/>
      <c r="P7" s="68"/>
      <c r="Q7" s="68"/>
      <c r="R7" s="3"/>
      <c r="S7" s="3"/>
    </row>
    <row r="8" spans="1:25" ht="16.899999999999999" customHeight="1" x14ac:dyDescent="0.2">
      <c r="A8" s="72" t="s">
        <v>47</v>
      </c>
      <c r="B8" s="15"/>
      <c r="C8" s="73"/>
      <c r="D8" s="73"/>
      <c r="E8" s="73"/>
      <c r="F8" s="72" t="s">
        <v>48</v>
      </c>
      <c r="G8" s="73"/>
      <c r="H8" s="73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25" ht="49.9" customHeight="1" x14ac:dyDescent="0.2">
      <c r="A9" s="270" t="s">
        <v>49</v>
      </c>
      <c r="B9" s="270"/>
      <c r="C9" s="270"/>
      <c r="D9" s="270"/>
      <c r="E9" s="270"/>
      <c r="F9" s="271" t="s">
        <v>50</v>
      </c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</row>
    <row r="10" spans="1:25" ht="49.9" customHeight="1" x14ac:dyDescent="0.2">
      <c r="A10" s="270" t="s">
        <v>29</v>
      </c>
      <c r="B10" s="270"/>
      <c r="C10" s="270"/>
      <c r="D10" s="270"/>
      <c r="E10" s="270"/>
      <c r="F10" s="269" t="s">
        <v>51</v>
      </c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</row>
    <row r="11" spans="1:25" ht="49.9" customHeight="1" x14ac:dyDescent="0.2">
      <c r="A11" s="270" t="s">
        <v>52</v>
      </c>
      <c r="B11" s="270"/>
      <c r="C11" s="270"/>
      <c r="D11" s="270"/>
      <c r="E11" s="270"/>
      <c r="F11" s="269" t="s">
        <v>53</v>
      </c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</row>
    <row r="12" spans="1:25" ht="49.9" customHeight="1" x14ac:dyDescent="0.2">
      <c r="A12" s="270" t="s">
        <v>54</v>
      </c>
      <c r="B12" s="270"/>
      <c r="C12" s="270"/>
      <c r="D12" s="270"/>
      <c r="E12" s="270"/>
      <c r="F12" s="269" t="s">
        <v>74</v>
      </c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</row>
    <row r="13" spans="1:25" ht="49.9" customHeight="1" x14ac:dyDescent="0.2">
      <c r="A13" s="270" t="s">
        <v>55</v>
      </c>
      <c r="B13" s="270"/>
      <c r="C13" s="270"/>
      <c r="D13" s="270"/>
      <c r="E13" s="270"/>
      <c r="F13" s="269" t="s">
        <v>56</v>
      </c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</row>
    <row r="14" spans="1:25" ht="49.9" customHeight="1" x14ac:dyDescent="0.2">
      <c r="A14" s="270" t="s">
        <v>57</v>
      </c>
      <c r="B14" s="270"/>
      <c r="C14" s="270"/>
      <c r="D14" s="270"/>
      <c r="E14" s="270"/>
      <c r="F14" s="269" t="s">
        <v>75</v>
      </c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</row>
    <row r="15" spans="1:25" ht="52.15" customHeight="1" x14ac:dyDescent="0.2">
      <c r="A15" s="270" t="s">
        <v>58</v>
      </c>
      <c r="B15" s="270"/>
      <c r="C15" s="270"/>
      <c r="D15" s="270"/>
      <c r="E15" s="270"/>
      <c r="F15" s="269" t="s">
        <v>59</v>
      </c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</row>
    <row r="16" spans="1:25" ht="49.9" customHeight="1" x14ac:dyDescent="0.2">
      <c r="A16" s="269" t="s">
        <v>60</v>
      </c>
      <c r="B16" s="269"/>
      <c r="C16" s="269"/>
      <c r="D16" s="269"/>
      <c r="E16" s="269"/>
      <c r="F16" s="269" t="s">
        <v>61</v>
      </c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</row>
    <row r="17" spans="1:23" ht="49.9" customHeight="1" x14ac:dyDescent="0.2">
      <c r="A17" s="270" t="s">
        <v>62</v>
      </c>
      <c r="B17" s="270"/>
      <c r="C17" s="270"/>
      <c r="D17" s="270"/>
      <c r="E17" s="270"/>
      <c r="F17" s="269" t="s">
        <v>76</v>
      </c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</row>
    <row r="18" spans="1:23" ht="49.9" customHeight="1" x14ac:dyDescent="0.2">
      <c r="A18" s="270" t="s">
        <v>63</v>
      </c>
      <c r="B18" s="270"/>
      <c r="C18" s="270"/>
      <c r="D18" s="270"/>
      <c r="E18" s="270"/>
      <c r="F18" s="269" t="s">
        <v>64</v>
      </c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</row>
    <row r="19" spans="1:23" s="46" customFormat="1" ht="16.899999999999999" customHeight="1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50"/>
    </row>
    <row r="20" spans="1:23" s="46" customFormat="1" ht="16.899999999999999" customHeight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</row>
    <row r="21" spans="1:23" ht="16.899999999999999" customHeight="1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8"/>
    </row>
    <row r="22" spans="1:23" ht="16.899999999999999" customHeight="1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8"/>
    </row>
    <row r="23" spans="1:23" ht="16.899999999999999" customHeight="1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8"/>
    </row>
    <row r="24" spans="1:23" ht="16.899999999999999" customHeight="1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8"/>
    </row>
    <row r="25" spans="1:23" ht="16.899999999999999" customHeight="1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8"/>
    </row>
    <row r="26" spans="1:23" ht="16.899999999999999" customHeight="1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8"/>
    </row>
    <row r="27" spans="1:23" ht="16.899999999999999" customHeight="1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7"/>
    </row>
    <row r="28" spans="1:23" ht="16.899999999999999" customHeight="1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8"/>
    </row>
    <row r="29" spans="1:23" ht="16.899999999999999" customHeight="1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8"/>
    </row>
    <row r="30" spans="1:23" s="46" customFormat="1" ht="16.899999999999999" customHeight="1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</row>
    <row r="31" spans="1:23" ht="16.899999999999999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8"/>
    </row>
    <row r="32" spans="1:23" ht="16.899999999999999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7"/>
    </row>
    <row r="33" spans="1:19" ht="16.899999999999999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7"/>
    </row>
    <row r="34" spans="1:19" s="46" customFormat="1" ht="16.899999999999999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50"/>
    </row>
    <row r="35" spans="1:19" ht="16.899999999999999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8"/>
    </row>
    <row r="36" spans="1:19" ht="16.899999999999999" customHeight="1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7"/>
    </row>
    <row r="37" spans="1:19" s="46" customFormat="1" ht="16.899999999999999" customHeight="1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</row>
    <row r="38" spans="1:19" ht="16.899999999999999" customHeight="1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8"/>
    </row>
    <row r="39" spans="1:19" ht="16.899999999999999" customHeight="1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8"/>
    </row>
    <row r="40" spans="1:19" ht="16.899999999999999" customHeight="1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8"/>
    </row>
    <row r="41" spans="1:19" ht="16.899999999999999" customHeight="1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8"/>
    </row>
    <row r="42" spans="1:19" ht="16.899999999999999" customHeight="1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8"/>
    </row>
    <row r="43" spans="1:19" ht="16.899999999999999" customHeight="1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8"/>
    </row>
    <row r="44" spans="1:19" ht="16.899999999999999" customHeight="1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7"/>
    </row>
    <row r="45" spans="1:19" ht="16.899999999999999" customHeight="1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</row>
    <row r="46" spans="1:19" ht="16.899999999999999" customHeight="1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8"/>
    </row>
    <row r="47" spans="1:19" ht="16.899999999999999" customHeight="1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16.899999999999999" customHeight="1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8"/>
    </row>
    <row r="49" spans="1:19" ht="16.899999999999999" customHeight="1" x14ac:dyDescent="0.2">
      <c r="A49" s="53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3"/>
    </row>
    <row r="50" spans="1:19" ht="16.899999999999999" customHeight="1" x14ac:dyDescent="0.2">
      <c r="A50" s="53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3"/>
    </row>
    <row r="51" spans="1:19" ht="16.899999999999999" customHeight="1" x14ac:dyDescent="0.2">
      <c r="A51" s="53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3"/>
    </row>
    <row r="52" spans="1:19" ht="16.899999999999999" customHeight="1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Pierre Chasseur</cp:lastModifiedBy>
  <cp:lastPrinted>2024-12-03T14:33:46Z</cp:lastPrinted>
  <dcterms:created xsi:type="dcterms:W3CDTF">2006-02-10T09:03:57Z</dcterms:created>
  <dcterms:modified xsi:type="dcterms:W3CDTF">2026-07-03T07:34:35Z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